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Štefan\OneDrive\Plocha\"/>
    </mc:Choice>
  </mc:AlternateContent>
  <bookViews>
    <workbookView xWindow="0" yWindow="0" windowWidth="0" windowHeight="0"/>
  </bookViews>
  <sheets>
    <sheet name="Rekapitulace stavby" sheetId="1" r:id="rId1"/>
    <sheet name="ČS 1 - Situace přípojky n..." sheetId="2" r:id="rId2"/>
    <sheet name="ČS 3 - Situace přípojky n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'ČS 1 - Situace přípojky n...'!$C$83:$K$107</definedName>
    <definedName name="_xlnm.Print_Area" localSheetId="1">'ČS 1 - Situace přípojky n...'!$C$4:$J$39,'ČS 1 - Situace přípojky n...'!$C$45:$J$65,'ČS 1 - Situace přípojky n...'!$C$71:$K$107</definedName>
    <definedName name="_xlnm.Print_Titles" localSheetId="1">'ČS 1 - Situace přípojky n...'!$83:$83</definedName>
    <definedName name="_xlnm._FilterDatabase" localSheetId="2" hidden="1">'ČS 3 - Situace přípojky n...'!$C$83:$K$107</definedName>
    <definedName name="_xlnm.Print_Area" localSheetId="2">'ČS 3 - Situace přípojky n...'!$C$4:$J$39,'ČS 3 - Situace přípojky n...'!$C$45:$J$65,'ČS 3 - Situace přípojky n...'!$C$71:$K$107</definedName>
    <definedName name="_xlnm.Print_Titles" localSheetId="2">'ČS 3 - Situace přípojky n...'!$83:$83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78"/>
  <c r="E7"/>
  <c r="E74"/>
  <c i="2" r="J37"/>
  <c r="J36"/>
  <c i="1" r="AY55"/>
  <c i="2" r="J35"/>
  <c i="1" r="AX55"/>
  <c i="2" r="BI107"/>
  <c r="BH107"/>
  <c r="BG107"/>
  <c r="BF107"/>
  <c r="T107"/>
  <c r="T106"/>
  <c r="R107"/>
  <c r="R106"/>
  <c r="P107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F78"/>
  <c r="E76"/>
  <c r="J55"/>
  <c r="F52"/>
  <c r="E50"/>
  <c r="J21"/>
  <c r="E21"/>
  <c r="J80"/>
  <c r="J20"/>
  <c r="J18"/>
  <c r="E18"/>
  <c r="F81"/>
  <c r="J17"/>
  <c r="J15"/>
  <c r="E15"/>
  <c r="F80"/>
  <c r="J14"/>
  <c r="J12"/>
  <c r="J78"/>
  <c r="E7"/>
  <c r="E74"/>
  <c i="1" r="L50"/>
  <c r="AM50"/>
  <c r="AM49"/>
  <c r="L49"/>
  <c r="AM47"/>
  <c r="L47"/>
  <c r="L45"/>
  <c r="L44"/>
  <c i="3" r="BK107"/>
  <c r="BK105"/>
  <c r="BK104"/>
  <c r="BK103"/>
  <c r="BK102"/>
  <c r="BK101"/>
  <c r="BK100"/>
  <c r="BK99"/>
  <c r="BK96"/>
  <c r="BK95"/>
  <c r="BK94"/>
  <c r="BK93"/>
  <c r="BK92"/>
  <c r="BK91"/>
  <c r="J90"/>
  <c r="J89"/>
  <c r="J88"/>
  <c r="J87"/>
  <c i="2" r="J107"/>
  <c r="J105"/>
  <c r="J104"/>
  <c r="BK103"/>
  <c r="BK102"/>
  <c r="J101"/>
  <c r="J100"/>
  <c r="J99"/>
  <c r="J96"/>
  <c r="J95"/>
  <c r="J94"/>
  <c r="J93"/>
  <c r="J92"/>
  <c r="J91"/>
  <c r="J90"/>
  <c r="J89"/>
  <c r="J88"/>
  <c r="J87"/>
  <c i="3" r="J107"/>
  <c r="J105"/>
  <c r="J104"/>
  <c r="J103"/>
  <c r="J102"/>
  <c r="J101"/>
  <c r="J100"/>
  <c r="J99"/>
  <c r="J96"/>
  <c r="J95"/>
  <c r="J94"/>
  <c r="J93"/>
  <c r="J92"/>
  <c r="J91"/>
  <c r="BK90"/>
  <c r="BK89"/>
  <c r="BK88"/>
  <c r="BK87"/>
  <c i="2" r="BK107"/>
  <c r="BK105"/>
  <c r="BK104"/>
  <c r="J103"/>
  <c r="J102"/>
  <c r="BK101"/>
  <c r="BK100"/>
  <c r="BK99"/>
  <c r="BK96"/>
  <c r="BK95"/>
  <c r="BK94"/>
  <c r="BK93"/>
  <c r="BK92"/>
  <c r="BK91"/>
  <c r="BK90"/>
  <c r="BK89"/>
  <c r="BK88"/>
  <c r="BK87"/>
  <c i="1" r="AS54"/>
  <c i="2" l="1" r="BK86"/>
  <c r="J86"/>
  <c r="J61"/>
  <c r="P86"/>
  <c r="P85"/>
  <c r="R86"/>
  <c r="R85"/>
  <c r="T86"/>
  <c r="T85"/>
  <c r="BK98"/>
  <c r="J98"/>
  <c r="J63"/>
  <c r="P98"/>
  <c r="P97"/>
  <c r="R98"/>
  <c r="R97"/>
  <c r="T98"/>
  <c r="T97"/>
  <c i="3" r="BK86"/>
  <c r="J86"/>
  <c r="J61"/>
  <c r="P86"/>
  <c r="P85"/>
  <c r="R86"/>
  <c r="R85"/>
  <c r="T86"/>
  <c r="T85"/>
  <c r="BK98"/>
  <c r="J98"/>
  <c r="J63"/>
  <c r="P98"/>
  <c r="P97"/>
  <c r="R98"/>
  <c r="R97"/>
  <c r="T98"/>
  <c r="T97"/>
  <c i="2" r="E48"/>
  <c r="J52"/>
  <c r="F54"/>
  <c r="J54"/>
  <c r="F55"/>
  <c r="BE87"/>
  <c r="BE88"/>
  <c r="BE89"/>
  <c r="BE90"/>
  <c r="BE91"/>
  <c r="BE92"/>
  <c r="BE93"/>
  <c r="BE94"/>
  <c r="BE95"/>
  <c r="BE96"/>
  <c r="BE99"/>
  <c r="BE100"/>
  <c r="BE101"/>
  <c r="BE102"/>
  <c r="BE103"/>
  <c r="BE104"/>
  <c r="BE105"/>
  <c r="BE107"/>
  <c r="BK106"/>
  <c r="J106"/>
  <c r="J64"/>
  <c i="3" r="E48"/>
  <c r="J52"/>
  <c r="F54"/>
  <c r="J54"/>
  <c r="F55"/>
  <c r="BE87"/>
  <c r="BE88"/>
  <c r="BE89"/>
  <c r="BE90"/>
  <c r="BE91"/>
  <c r="BE92"/>
  <c r="BE93"/>
  <c r="BE94"/>
  <c r="BE95"/>
  <c r="BE96"/>
  <c r="BE99"/>
  <c r="BE100"/>
  <c r="BE101"/>
  <c r="BE102"/>
  <c r="BE103"/>
  <c r="BE104"/>
  <c r="BE105"/>
  <c r="BE107"/>
  <c r="BK106"/>
  <c r="J106"/>
  <c r="J64"/>
  <c i="2" r="F34"/>
  <c i="1" r="BA55"/>
  <c i="2" r="J34"/>
  <c i="1" r="AW55"/>
  <c i="2" r="F35"/>
  <c i="1" r="BB55"/>
  <c i="2" r="F36"/>
  <c i="1" r="BC55"/>
  <c i="2" r="F37"/>
  <c i="1" r="BD55"/>
  <c i="3" r="F34"/>
  <c i="1" r="BA56"/>
  <c i="3" r="J34"/>
  <c i="1" r="AW56"/>
  <c i="3" r="F35"/>
  <c i="1" r="BB56"/>
  <c i="3" r="F36"/>
  <c i="1" r="BC56"/>
  <c i="3" r="F37"/>
  <c i="1" r="BD56"/>
  <c i="3" l="1" r="T84"/>
  <c r="R84"/>
  <c r="P84"/>
  <c i="1" r="AU56"/>
  <c i="2" r="T84"/>
  <c r="R84"/>
  <c r="P84"/>
  <c i="1" r="AU55"/>
  <c i="2" r="BK85"/>
  <c r="J85"/>
  <c r="J60"/>
  <c r="BK97"/>
  <c r="J97"/>
  <c r="J62"/>
  <c i="3" r="BK85"/>
  <c r="J85"/>
  <c r="J60"/>
  <c r="BK97"/>
  <c r="J97"/>
  <c r="J62"/>
  <c i="1" r="BA54"/>
  <c r="W30"/>
  <c r="BB54"/>
  <c r="W31"/>
  <c r="BC54"/>
  <c r="W32"/>
  <c r="BD54"/>
  <c r="W33"/>
  <c i="2" r="F33"/>
  <c i="1" r="AZ55"/>
  <c i="2" r="J33"/>
  <c i="1" r="AV55"/>
  <c r="AT55"/>
  <c i="3" r="F33"/>
  <c i="1" r="AZ56"/>
  <c i="3" r="J33"/>
  <c i="1" r="AV56"/>
  <c r="AT56"/>
  <c i="2" l="1" r="BK84"/>
  <c r="J84"/>
  <c r="J59"/>
  <c i="3" r="BK84"/>
  <c r="J84"/>
  <c r="J59"/>
  <c i="1" r="AU54"/>
  <c r="AZ54"/>
  <c r="W29"/>
  <c r="AW54"/>
  <c r="AK30"/>
  <c r="AX54"/>
  <c r="AY54"/>
  <c l="1" r="AV54"/>
  <c r="AK29"/>
  <c i="2" r="J30"/>
  <c i="1" r="AG55"/>
  <c r="AN55"/>
  <c i="3" r="J30"/>
  <c i="1" r="AG56"/>
  <c r="AN56"/>
  <c i="2" l="1" r="J39"/>
  <c i="3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<sst xmlns="http://schemas.openxmlformats.org/spreadsheetml/2006/main">
  <si>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</si>
  <si>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</si>
  <si>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</si>
  <si>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</si>
  <si>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</si>
  <si>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{41fb0324-5f08-49c5-b285-5c61d17611b4}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</si>
  <si>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</si>
  <si>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</si>
  <si>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</si>
  <si>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</si>
  <si>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</si>
  <si>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</si>
  <si>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</si>
  <si>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</si>
  <si>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</si>
  <si>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</si>
  <si>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</si>
  <si>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SO-02 Elektro</t>
  </si>
  <si>
    <t>KSO:</t>
  </si>
  <si>
    <t/>
  </si>
  <si>
    <t>CC-CZ:</t>
  </si>
  <si>
    <t>Místo:</t>
  </si>
  <si>
    <t>Rotava</t>
  </si>
  <si>
    <t>Datum:</t>
  </si>
  <si>
    <t>1. 2. 2021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</si>
  <si>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</si>
  <si>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</si>
  <si>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</si>
  <si>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</si>
  <si>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</si>
  <si>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</si>
  <si>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</si>
  <si>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</si>
  <si>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</si>
  <si>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Elektro Euron spol. s 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</si>
  <si>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</si>
  <si>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</si>
  <si>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</si>
  <si>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</si>
  <si>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</si>
  <si>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</si>
  <si>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</si>
  <si>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</si>
  <si>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</si>
  <si>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</si>
  <si>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</si>
  <si>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</si>
  <si>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</si>
  <si>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</si>
  <si>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</si>
  <si>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</si>
  <si>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</si>
  <si>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</si>
  <si>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</si>
  <si>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</si>
  <si>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</si>
  <si>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</si>
  <si>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</si>
  <si>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</si>
  <si>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</si>
  <si>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</si>
  <si>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</si>
  <si>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</si>
  <si>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</si>
  <si>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</si>
  <si>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</si>
  <si>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</si>
  <si>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</si>
  <si>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</si>
  <si>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</si>
  <si>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</si>
  <si>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</si>
  <si>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</si>
  <si>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</si>
  <si>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</si>
  <si>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</si>
  <si>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ČS 1</t>
  </si>
  <si>
    <t>Situace přípojky nízkého napětí</t>
  </si>
  <si>
    <t>STA</t>
  </si>
  <si>
    <t>1</t>
  </si>
  <si>
    <t>{afc4d29f-b5cf-4590-b834-9453832813a6}</t>
  </si>
  <si>
    <t>2</t>
  </si>
  <si>
    <t>ČS 3</t>
  </si>
  <si>
    <t>{2d32d32f-a173-4272-85cb-3674970f2ba3}</t>
  </si>
  <si>
    <t>KRYCÍ LIST SOUPISU PRACÍ</t>
  </si>
  <si>
    <t>Objekt:</t>
  </si>
  <si>
    <t>ČS 1 - Situace přípojky nízkého napětí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</si>
  <si>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</si>
  <si>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</si>
  <si>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</si>
  <si>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</si>
  <si>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</si>
  <si>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</si>
  <si>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</si>
  <si>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</si>
  <si>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</si>
  <si>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</si>
  <si>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</si>
  <si>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</si>
  <si>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</si>
  <si>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</si>
  <si>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</si>
  <si>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</si>
  <si>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</si>
  <si>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</si>
  <si>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</si>
  <si>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</si>
  <si>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</si>
  <si>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</si>
  <si>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</si>
  <si>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</si>
  <si>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</si>
  <si>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</si>
  <si>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</si>
  <si>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</si>
  <si>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741210102</t>
  </si>
  <si>
    <t>Montáž rozváděčů litinových, hliníkových nebo plastových sestava do 100 kg</t>
  </si>
  <si>
    <t>kus</t>
  </si>
  <si>
    <t>CS ÚRS 2021 01</t>
  </si>
  <si>
    <t>16</t>
  </si>
  <si>
    <t>-1044778538</t>
  </si>
  <si>
    <t>M</t>
  </si>
  <si>
    <t>1148267</t>
  </si>
  <si>
    <t>EL.ROZVADEC ER112/NKP7P</t>
  </si>
  <si>
    <t>32</t>
  </si>
  <si>
    <t>-605320818</t>
  </si>
  <si>
    <t>3</t>
  </si>
  <si>
    <t>741320165</t>
  </si>
  <si>
    <t>Montáž jističů třípólových nn do 25 A ve skříni</t>
  </si>
  <si>
    <t>-697283194</t>
  </si>
  <si>
    <t>4</t>
  </si>
  <si>
    <t>1183608</t>
  </si>
  <si>
    <t>JISTIC PL7-B25/3</t>
  </si>
  <si>
    <t>-96987194</t>
  </si>
  <si>
    <t>5</t>
  </si>
  <si>
    <t>741122222</t>
  </si>
  <si>
    <t>Montáž kabel Cu plný kulatý žíla 4x10 mm2 uložený volně (např. CYKY)</t>
  </si>
  <si>
    <t>m</t>
  </si>
  <si>
    <t>-509854487</t>
  </si>
  <si>
    <t>6</t>
  </si>
  <si>
    <t>1257425005</t>
  </si>
  <si>
    <t>KABEL CYKY-J 4x10, M</t>
  </si>
  <si>
    <t>-1781704421</t>
  </si>
  <si>
    <t>7</t>
  </si>
  <si>
    <t>741410021</t>
  </si>
  <si>
    <t>Montáž vodič uzemňovací pásek průřezu do 120 mm2 v městské zástavbě v zemi</t>
  </si>
  <si>
    <t>-523821844</t>
  </si>
  <si>
    <t>8</t>
  </si>
  <si>
    <t>1186176</t>
  </si>
  <si>
    <t>ZEMNICI PASKA FeZn 30X4</t>
  </si>
  <si>
    <t>kg</t>
  </si>
  <si>
    <t>-825130372</t>
  </si>
  <si>
    <t>9</t>
  </si>
  <si>
    <t>741420022</t>
  </si>
  <si>
    <t>Montáž svorka hromosvodná se 3 a více šrouby</t>
  </si>
  <si>
    <t>216686661</t>
  </si>
  <si>
    <t>10</t>
  </si>
  <si>
    <t>1214477</t>
  </si>
  <si>
    <t>SVORKA SR 2b</t>
  </si>
  <si>
    <t>-182633844</t>
  </si>
  <si>
    <t>Práce a dodávky M</t>
  </si>
  <si>
    <t>46-M</t>
  </si>
  <si>
    <t>Zemní práce při extr.mont.pracích</t>
  </si>
  <si>
    <t>11</t>
  </si>
  <si>
    <t>460671112</t>
  </si>
  <si>
    <t>Výstražná fólie pro krytí kabelů šířky 25 cm</t>
  </si>
  <si>
    <t>64</t>
  </si>
  <si>
    <t>1620760516</t>
  </si>
  <si>
    <t>12</t>
  </si>
  <si>
    <t>1211505</t>
  </si>
  <si>
    <t>FOLIE 22/250</t>
  </si>
  <si>
    <t>256</t>
  </si>
  <si>
    <t>-2001127404</t>
  </si>
  <si>
    <t>13</t>
  </si>
  <si>
    <t>1211666</t>
  </si>
  <si>
    <t>Písek</t>
  </si>
  <si>
    <t>m3</t>
  </si>
  <si>
    <t>-1101083445</t>
  </si>
  <si>
    <t>14</t>
  </si>
  <si>
    <t>460131113</t>
  </si>
  <si>
    <t>Hloubení nezapažených jam při elektromontážích ručně v hornině tř I skupiny 3</t>
  </si>
  <si>
    <t>-416236672</t>
  </si>
  <si>
    <t>460171312</t>
  </si>
  <si>
    <t>Hloubení kabelových nezapažených rýh strojně š 50 cm hl 110 cm v hornině tř I skupiny 3</t>
  </si>
  <si>
    <t>-1660106312</t>
  </si>
  <si>
    <t>460451322</t>
  </si>
  <si>
    <t>Zásyp kabelových rýh strojně se zhutněním š 50 cm hl 110 cm z horniny tř I skupiny 3</t>
  </si>
  <si>
    <t>1844283562</t>
  </si>
  <si>
    <t>17</t>
  </si>
  <si>
    <t>460661112</t>
  </si>
  <si>
    <t>Kabelové lože z písku pro kabely nn bez zakrytí š do 50 cm</t>
  </si>
  <si>
    <t>350342790</t>
  </si>
  <si>
    <t>HZS</t>
  </si>
  <si>
    <t>Hodinové zúčtovací sazby</t>
  </si>
  <si>
    <t>18</t>
  </si>
  <si>
    <t>HZS4211</t>
  </si>
  <si>
    <t>Hodinová zúčtovací sazba revizní technik</t>
  </si>
  <si>
    <t>hod</t>
  </si>
  <si>
    <t>512</t>
  </si>
  <si>
    <t>1610599258</t>
  </si>
  <si>
    <t>ČS 3 - Situace přípojky nízkého napětí</t>
  </si>
  <si>
    <t>1754447712</t>
  </si>
  <si>
    <t>758685518</t>
  </si>
  <si>
    <t>920156892</t>
  </si>
  <si>
    <t>-447376087</t>
  </si>
  <si>
    <t>1141098521</t>
  </si>
  <si>
    <t>-1808539209</t>
  </si>
  <si>
    <t>-1855870584</t>
  </si>
  <si>
    <t>1678296256</t>
  </si>
  <si>
    <t>1052434804</t>
  </si>
  <si>
    <t>-1847020749</t>
  </si>
  <si>
    <t>90048000</t>
  </si>
  <si>
    <t>-1443517617</t>
  </si>
  <si>
    <t>227247935</t>
  </si>
  <si>
    <t>1961223782</t>
  </si>
  <si>
    <t>1990828864</t>
  </si>
  <si>
    <t>2023259573</t>
  </si>
  <si>
    <t>-1666604590</t>
  </si>
  <si>
    <t>-1231768472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</si>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</sst>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0603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SO-02 Elektro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Rotava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1. 2. 2021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Elektro Euron spol. s 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'ČS 1 - Situace přípojky n...'!J30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'ČS 1 - Situace přípojky n...'!P84</f>
        <v>0</v>
      </c>
      <c r="AV55" s="118">
        <f>'ČS 1 - Situace přípojky n...'!J33</f>
        <v>0</v>
      </c>
      <c r="AW55" s="118">
        <f>'ČS 1 - Situace přípojky n...'!J34</f>
        <v>0</v>
      </c>
      <c r="AX55" s="118">
        <f>'ČS 1 - Situace přípojky n...'!J35</f>
        <v>0</v>
      </c>
      <c r="AY55" s="118">
        <f>'ČS 1 - Situace přípojky n...'!J36</f>
        <v>0</v>
      </c>
      <c r="AZ55" s="118">
        <f>'ČS 1 - Situace přípojky n...'!F33</f>
        <v>0</v>
      </c>
      <c r="BA55" s="118">
        <f>'ČS 1 - Situace přípojky n...'!F34</f>
        <v>0</v>
      </c>
      <c r="BB55" s="118">
        <f>'ČS 1 - Situace přípojky n...'!F35</f>
        <v>0</v>
      </c>
      <c r="BC55" s="118">
        <f>'ČS 1 - Situace přípojky n...'!F36</f>
        <v>0</v>
      </c>
      <c r="BD55" s="120">
        <f>'ČS 1 - Situace přípojky n...'!F37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7" customFormat="1" ht="16.5" customHeight="1">
      <c r="A56" s="109" t="s">
        <v>75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77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'ČS 3 - Situace přípojky n...'!J30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22">
        <v>0</v>
      </c>
      <c r="AT56" s="123">
        <f>ROUND(SUM(AV56:AW56),2)</f>
        <v>0</v>
      </c>
      <c r="AU56" s="124">
        <f>'ČS 3 - Situace přípojky n...'!P84</f>
        <v>0</v>
      </c>
      <c r="AV56" s="123">
        <f>'ČS 3 - Situace přípojky n...'!J33</f>
        <v>0</v>
      </c>
      <c r="AW56" s="123">
        <f>'ČS 3 - Situace přípojky n...'!J34</f>
        <v>0</v>
      </c>
      <c r="AX56" s="123">
        <f>'ČS 3 - Situace přípojky n...'!J35</f>
        <v>0</v>
      </c>
      <c r="AY56" s="123">
        <f>'ČS 3 - Situace přípojky n...'!J36</f>
        <v>0</v>
      </c>
      <c r="AZ56" s="123">
        <f>'ČS 3 - Situace přípojky n...'!F33</f>
        <v>0</v>
      </c>
      <c r="BA56" s="123">
        <f>'ČS 3 - Situace přípojky n...'!F34</f>
        <v>0</v>
      </c>
      <c r="BB56" s="123">
        <f>'ČS 3 - Situace přípojky n...'!F35</f>
        <v>0</v>
      </c>
      <c r="BC56" s="123">
        <f>'ČS 3 - Situace přípojky n...'!F36</f>
        <v>0</v>
      </c>
      <c r="BD56" s="125">
        <f>'ČS 3 - Situace přípojky n...'!F37</f>
        <v>0</v>
      </c>
      <c r="BE56" s="7"/>
      <c r="BT56" s="121" t="s">
        <v>79</v>
      </c>
      <c r="BV56" s="121" t="s">
        <v>73</v>
      </c>
      <c r="BW56" s="121" t="s">
        <v>83</v>
      </c>
      <c r="BX56" s="121" t="s">
        <v>5</v>
      </c>
      <c r="CL56" s="121" t="s">
        <v>19</v>
      </c>
      <c r="CM56" s="121" t="s">
        <v>81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q6YrqjZ9DgnboCpZQNPPCmPTBqPBa2Apg8igLsf9rOYYvNr2cqCRYdCAJrR/Ogmmf6ORc3oydZrhQE/Qo7Ktvw==" hashValue="wdSGKD0Igo7OfdJjUg70n17pCea8uSS0Bydi2+RnLeSWC5aF5nHSBWcGMX5bvznTHKL7mONfxqInOQZbWHfVs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ČS 1 - Situace přípojky n...'!C2" display="/"/>
    <hyperlink ref="A56" location="'ČS 3 - Situace přípojky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SO-02 Elektro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1. 2. 2021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ROUND((SUM(BE84:BE107)),  2)</f>
        <v>0</v>
      </c>
      <c r="G33" s="36"/>
      <c r="H33" s="36"/>
      <c r="I33" s="146">
        <v>0.20999999999999999</v>
      </c>
      <c r="J33" s="145">
        <f>ROUND(((SUM(BE84:BE107))*I33),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ROUND((SUM(BF84:BF107)),  2)</f>
        <v>0</v>
      </c>
      <c r="G34" s="36"/>
      <c r="H34" s="36"/>
      <c r="I34" s="146">
        <v>0.14999999999999999</v>
      </c>
      <c r="J34" s="145">
        <f>ROUND(((SUM(BF84:BF107))*I34),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ROUND((SUM(BG84:BG107)),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ROUND((SUM(BH84:BH107)),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ROUND((SUM(BI84:BI107)),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SO-02 Elektro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ČS 1 - Situace přípojky nízkého napětí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Rotava</v>
      </c>
      <c r="G52" s="38"/>
      <c r="H52" s="38"/>
      <c r="I52" s="30" t="s">
        <v>23</v>
      </c>
      <c r="J52" s="70" t="str">
        <f>IF(J12="","",J12)</f>
        <v>1. 2. 2021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Elektro Euron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93</v>
      </c>
      <c r="E62" s="166"/>
      <c r="F62" s="166"/>
      <c r="G62" s="166"/>
      <c r="H62" s="166"/>
      <c r="I62" s="166"/>
      <c r="J62" s="167">
        <f>J97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94</v>
      </c>
      <c r="E63" s="172"/>
      <c r="F63" s="172"/>
      <c r="G63" s="172"/>
      <c r="H63" s="172"/>
      <c r="I63" s="172"/>
      <c r="J63" s="173">
        <f>J98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95</v>
      </c>
      <c r="E64" s="166"/>
      <c r="F64" s="166"/>
      <c r="G64" s="166"/>
      <c r="H64" s="166"/>
      <c r="I64" s="166"/>
      <c r="J64" s="167">
        <f>J106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SO-02 Elektro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85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ČS 1 - Situace přípojky nízkého napětí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Rotava</v>
      </c>
      <c r="G78" s="38"/>
      <c r="H78" s="38"/>
      <c r="I78" s="30" t="s">
        <v>23</v>
      </c>
      <c r="J78" s="70" t="str">
        <f>IF(J12="","",J12)</f>
        <v>1. 2. 2021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33</v>
      </c>
      <c r="J81" s="34" t="str">
        <f>E24</f>
        <v>Elektro Euron spol. s r.o.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97</v>
      </c>
      <c r="D83" s="178" t="s">
        <v>56</v>
      </c>
      <c r="E83" s="178" t="s">
        <v>52</v>
      </c>
      <c r="F83" s="178" t="s">
        <v>53</v>
      </c>
      <c r="G83" s="178" t="s">
        <v>98</v>
      </c>
      <c r="H83" s="178" t="s">
        <v>99</v>
      </c>
      <c r="I83" s="178" t="s">
        <v>100</v>
      </c>
      <c r="J83" s="178" t="s">
        <v>89</v>
      </c>
      <c r="K83" s="179" t="s">
        <v>101</v>
      </c>
      <c r="L83" s="180"/>
      <c r="M83" s="90" t="s">
        <v>19</v>
      </c>
      <c r="N83" s="91" t="s">
        <v>41</v>
      </c>
      <c r="O83" s="91" t="s">
        <v>102</v>
      </c>
      <c r="P83" s="91" t="s">
        <v>103</v>
      </c>
      <c r="Q83" s="91" t="s">
        <v>104</v>
      </c>
      <c r="R83" s="91" t="s">
        <v>105</v>
      </c>
      <c r="S83" s="91" t="s">
        <v>106</v>
      </c>
      <c r="T83" s="92" t="s">
        <v>107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108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P85+P97+P106</f>
        <v>0</v>
      </c>
      <c r="Q84" s="94"/>
      <c r="R84" s="183">
        <f>R85+R97+R106</f>
        <v>0.11514999999999999</v>
      </c>
      <c r="S84" s="94"/>
      <c r="T84" s="184">
        <f>T85+T97+T106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70</v>
      </c>
      <c r="AU84" s="15" t="s">
        <v>90</v>
      </c>
      <c r="BK84" s="185">
        <f>BK85+BK97+BK106</f>
        <v>0</v>
      </c>
    </row>
    <row r="85" s="12" customFormat="1" ht="25.92" customHeight="1">
      <c r="A85" s="12"/>
      <c r="B85" s="186"/>
      <c r="C85" s="187"/>
      <c r="D85" s="188" t="s">
        <v>70</v>
      </c>
      <c r="E85" s="189" t="s">
        <v>109</v>
      </c>
      <c r="F85" s="189" t="s">
        <v>110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0.10955</v>
      </c>
      <c r="S85" s="194"/>
      <c r="T85" s="196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81</v>
      </c>
      <c r="AT85" s="198" t="s">
        <v>70</v>
      </c>
      <c r="AU85" s="198" t="s">
        <v>71</v>
      </c>
      <c r="AY85" s="197" t="s">
        <v>111</v>
      </c>
      <c r="BK85" s="199">
        <f>BK86</f>
        <v>0</v>
      </c>
    </row>
    <row r="86" s="12" customFormat="1" ht="22.8" customHeight="1">
      <c r="A86" s="12"/>
      <c r="B86" s="186"/>
      <c r="C86" s="187"/>
      <c r="D86" s="188" t="s">
        <v>70</v>
      </c>
      <c r="E86" s="200" t="s">
        <v>112</v>
      </c>
      <c r="F86" s="200" t="s">
        <v>113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SUM(P87:P96)</f>
        <v>0</v>
      </c>
      <c r="Q86" s="194"/>
      <c r="R86" s="195">
        <f>SUM(R87:R96)</f>
        <v>0.10955</v>
      </c>
      <c r="S86" s="194"/>
      <c r="T86" s="196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81</v>
      </c>
      <c r="AT86" s="198" t="s">
        <v>70</v>
      </c>
      <c r="AU86" s="198" t="s">
        <v>79</v>
      </c>
      <c r="AY86" s="197" t="s">
        <v>111</v>
      </c>
      <c r="BK86" s="199">
        <f>SUM(BK87:BK96)</f>
        <v>0</v>
      </c>
    </row>
    <row r="87" s="2" customFormat="1">
      <c r="A87" s="36"/>
      <c r="B87" s="37"/>
      <c r="C87" s="202" t="s">
        <v>79</v>
      </c>
      <c r="D87" s="202" t="s">
        <v>114</v>
      </c>
      <c r="E87" s="203" t="s">
        <v>115</v>
      </c>
      <c r="F87" s="204" t="s">
        <v>116</v>
      </c>
      <c r="G87" s="205" t="s">
        <v>117</v>
      </c>
      <c r="H87" s="206">
        <v>1</v>
      </c>
      <c r="I87" s="207"/>
      <c r="J87" s="208">
        <f>ROUND(I87*H87,2)</f>
        <v>0</v>
      </c>
      <c r="K87" s="204" t="s">
        <v>118</v>
      </c>
      <c r="L87" s="42"/>
      <c r="M87" s="209" t="s">
        <v>19</v>
      </c>
      <c r="N87" s="210" t="s">
        <v>42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119</v>
      </c>
      <c r="AT87" s="213" t="s">
        <v>114</v>
      </c>
      <c r="AU87" s="213" t="s">
        <v>81</v>
      </c>
      <c r="AY87" s="15" t="s">
        <v>111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79</v>
      </c>
      <c r="BK87" s="214">
        <f>ROUND(I87*H87,2)</f>
        <v>0</v>
      </c>
      <c r="BL87" s="15" t="s">
        <v>119</v>
      </c>
      <c r="BM87" s="213" t="s">
        <v>120</v>
      </c>
    </row>
    <row r="88" s="2" customFormat="1" ht="16.5" customHeight="1">
      <c r="A88" s="36"/>
      <c r="B88" s="37"/>
      <c r="C88" s="215" t="s">
        <v>81</v>
      </c>
      <c r="D88" s="215" t="s">
        <v>121</v>
      </c>
      <c r="E88" s="216" t="s">
        <v>122</v>
      </c>
      <c r="F88" s="217" t="s">
        <v>123</v>
      </c>
      <c r="G88" s="218" t="s">
        <v>117</v>
      </c>
      <c r="H88" s="219">
        <v>1</v>
      </c>
      <c r="I88" s="220"/>
      <c r="J88" s="221">
        <f>ROUND(I88*H88,2)</f>
        <v>0</v>
      </c>
      <c r="K88" s="217" t="s">
        <v>19</v>
      </c>
      <c r="L88" s="222"/>
      <c r="M88" s="223" t="s">
        <v>19</v>
      </c>
      <c r="N88" s="224" t="s">
        <v>42</v>
      </c>
      <c r="O88" s="82"/>
      <c r="P88" s="211">
        <f>O88*H88</f>
        <v>0</v>
      </c>
      <c r="Q88" s="211">
        <v>0.029000000000000001</v>
      </c>
      <c r="R88" s="211">
        <f>Q88*H88</f>
        <v>0.029000000000000001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124</v>
      </c>
      <c r="AT88" s="213" t="s">
        <v>121</v>
      </c>
      <c r="AU88" s="213" t="s">
        <v>81</v>
      </c>
      <c r="AY88" s="15" t="s">
        <v>111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79</v>
      </c>
      <c r="BK88" s="214">
        <f>ROUND(I88*H88,2)</f>
        <v>0</v>
      </c>
      <c r="BL88" s="15" t="s">
        <v>119</v>
      </c>
      <c r="BM88" s="213" t="s">
        <v>125</v>
      </c>
    </row>
    <row r="89" s="2" customFormat="1" ht="16.5" customHeight="1">
      <c r="A89" s="36"/>
      <c r="B89" s="37"/>
      <c r="C89" s="202" t="s">
        <v>126</v>
      </c>
      <c r="D89" s="202" t="s">
        <v>114</v>
      </c>
      <c r="E89" s="203" t="s">
        <v>127</v>
      </c>
      <c r="F89" s="204" t="s">
        <v>128</v>
      </c>
      <c r="G89" s="205" t="s">
        <v>117</v>
      </c>
      <c r="H89" s="206">
        <v>1</v>
      </c>
      <c r="I89" s="207"/>
      <c r="J89" s="208">
        <f>ROUND(I89*H89,2)</f>
        <v>0</v>
      </c>
      <c r="K89" s="204" t="s">
        <v>118</v>
      </c>
      <c r="L89" s="42"/>
      <c r="M89" s="209" t="s">
        <v>19</v>
      </c>
      <c r="N89" s="210" t="s">
        <v>42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119</v>
      </c>
      <c r="AT89" s="213" t="s">
        <v>114</v>
      </c>
      <c r="AU89" s="213" t="s">
        <v>81</v>
      </c>
      <c r="AY89" s="15" t="s">
        <v>111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79</v>
      </c>
      <c r="BK89" s="214">
        <f>ROUND(I89*H89,2)</f>
        <v>0</v>
      </c>
      <c r="BL89" s="15" t="s">
        <v>119</v>
      </c>
      <c r="BM89" s="213" t="s">
        <v>129</v>
      </c>
    </row>
    <row r="90" s="2" customFormat="1" ht="16.5" customHeight="1">
      <c r="A90" s="36"/>
      <c r="B90" s="37"/>
      <c r="C90" s="215" t="s">
        <v>130</v>
      </c>
      <c r="D90" s="215" t="s">
        <v>121</v>
      </c>
      <c r="E90" s="216" t="s">
        <v>131</v>
      </c>
      <c r="F90" s="217" t="s">
        <v>132</v>
      </c>
      <c r="G90" s="218" t="s">
        <v>117</v>
      </c>
      <c r="H90" s="219">
        <v>1</v>
      </c>
      <c r="I90" s="220"/>
      <c r="J90" s="221">
        <f>ROUND(I90*H90,2)</f>
        <v>0</v>
      </c>
      <c r="K90" s="217" t="s">
        <v>19</v>
      </c>
      <c r="L90" s="222"/>
      <c r="M90" s="223" t="s">
        <v>19</v>
      </c>
      <c r="N90" s="224" t="s">
        <v>42</v>
      </c>
      <c r="O90" s="82"/>
      <c r="P90" s="211">
        <f>O90*H90</f>
        <v>0</v>
      </c>
      <c r="Q90" s="211">
        <v>0.00036000000000000002</v>
      </c>
      <c r="R90" s="211">
        <f>Q90*H90</f>
        <v>0.00036000000000000002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124</v>
      </c>
      <c r="AT90" s="213" t="s">
        <v>121</v>
      </c>
      <c r="AU90" s="213" t="s">
        <v>81</v>
      </c>
      <c r="AY90" s="15" t="s">
        <v>111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79</v>
      </c>
      <c r="BK90" s="214">
        <f>ROUND(I90*H90,2)</f>
        <v>0</v>
      </c>
      <c r="BL90" s="15" t="s">
        <v>119</v>
      </c>
      <c r="BM90" s="213" t="s">
        <v>133</v>
      </c>
    </row>
    <row r="91" s="2" customFormat="1">
      <c r="A91" s="36"/>
      <c r="B91" s="37"/>
      <c r="C91" s="202" t="s">
        <v>134</v>
      </c>
      <c r="D91" s="202" t="s">
        <v>114</v>
      </c>
      <c r="E91" s="203" t="s">
        <v>135</v>
      </c>
      <c r="F91" s="204" t="s">
        <v>136</v>
      </c>
      <c r="G91" s="205" t="s">
        <v>137</v>
      </c>
      <c r="H91" s="206">
        <v>78</v>
      </c>
      <c r="I91" s="207"/>
      <c r="J91" s="208">
        <f>ROUND(I91*H91,2)</f>
        <v>0</v>
      </c>
      <c r="K91" s="204" t="s">
        <v>118</v>
      </c>
      <c r="L91" s="42"/>
      <c r="M91" s="209" t="s">
        <v>19</v>
      </c>
      <c r="N91" s="210" t="s">
        <v>42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119</v>
      </c>
      <c r="AT91" s="213" t="s">
        <v>114</v>
      </c>
      <c r="AU91" s="213" t="s">
        <v>81</v>
      </c>
      <c r="AY91" s="15" t="s">
        <v>111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79</v>
      </c>
      <c r="BK91" s="214">
        <f>ROUND(I91*H91,2)</f>
        <v>0</v>
      </c>
      <c r="BL91" s="15" t="s">
        <v>119</v>
      </c>
      <c r="BM91" s="213" t="s">
        <v>138</v>
      </c>
    </row>
    <row r="92" s="2" customFormat="1" ht="16.5" customHeight="1">
      <c r="A92" s="36"/>
      <c r="B92" s="37"/>
      <c r="C92" s="215" t="s">
        <v>139</v>
      </c>
      <c r="D92" s="215" t="s">
        <v>121</v>
      </c>
      <c r="E92" s="216" t="s">
        <v>140</v>
      </c>
      <c r="F92" s="217" t="s">
        <v>141</v>
      </c>
      <c r="G92" s="218" t="s">
        <v>137</v>
      </c>
      <c r="H92" s="219">
        <v>78</v>
      </c>
      <c r="I92" s="220"/>
      <c r="J92" s="221">
        <f>ROUND(I92*H92,2)</f>
        <v>0</v>
      </c>
      <c r="K92" s="217" t="s">
        <v>19</v>
      </c>
      <c r="L92" s="222"/>
      <c r="M92" s="223" t="s">
        <v>19</v>
      </c>
      <c r="N92" s="224" t="s">
        <v>42</v>
      </c>
      <c r="O92" s="82"/>
      <c r="P92" s="211">
        <f>O92*H92</f>
        <v>0</v>
      </c>
      <c r="Q92" s="211">
        <v>0.00063000000000000003</v>
      </c>
      <c r="R92" s="211">
        <f>Q92*H92</f>
        <v>0.049140000000000003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124</v>
      </c>
      <c r="AT92" s="213" t="s">
        <v>121</v>
      </c>
      <c r="AU92" s="213" t="s">
        <v>81</v>
      </c>
      <c r="AY92" s="15" t="s">
        <v>111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119</v>
      </c>
      <c r="BM92" s="213" t="s">
        <v>142</v>
      </c>
    </row>
    <row r="93" s="2" customFormat="1">
      <c r="A93" s="36"/>
      <c r="B93" s="37"/>
      <c r="C93" s="202" t="s">
        <v>143</v>
      </c>
      <c r="D93" s="202" t="s">
        <v>114</v>
      </c>
      <c r="E93" s="203" t="s">
        <v>144</v>
      </c>
      <c r="F93" s="204" t="s">
        <v>145</v>
      </c>
      <c r="G93" s="205" t="s">
        <v>137</v>
      </c>
      <c r="H93" s="206">
        <v>30</v>
      </c>
      <c r="I93" s="207"/>
      <c r="J93" s="208">
        <f>ROUND(I93*H93,2)</f>
        <v>0</v>
      </c>
      <c r="K93" s="204" t="s">
        <v>118</v>
      </c>
      <c r="L93" s="42"/>
      <c r="M93" s="209" t="s">
        <v>19</v>
      </c>
      <c r="N93" s="210" t="s">
        <v>42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119</v>
      </c>
      <c r="AT93" s="213" t="s">
        <v>114</v>
      </c>
      <c r="AU93" s="213" t="s">
        <v>81</v>
      </c>
      <c r="AY93" s="15" t="s">
        <v>111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79</v>
      </c>
      <c r="BK93" s="214">
        <f>ROUND(I93*H93,2)</f>
        <v>0</v>
      </c>
      <c r="BL93" s="15" t="s">
        <v>119</v>
      </c>
      <c r="BM93" s="213" t="s">
        <v>146</v>
      </c>
    </row>
    <row r="94" s="2" customFormat="1" ht="16.5" customHeight="1">
      <c r="A94" s="36"/>
      <c r="B94" s="37"/>
      <c r="C94" s="215" t="s">
        <v>147</v>
      </c>
      <c r="D94" s="215" t="s">
        <v>121</v>
      </c>
      <c r="E94" s="216" t="s">
        <v>148</v>
      </c>
      <c r="F94" s="217" t="s">
        <v>149</v>
      </c>
      <c r="G94" s="218" t="s">
        <v>150</v>
      </c>
      <c r="H94" s="219">
        <v>30</v>
      </c>
      <c r="I94" s="220"/>
      <c r="J94" s="221">
        <f>ROUND(I94*H94,2)</f>
        <v>0</v>
      </c>
      <c r="K94" s="217" t="s">
        <v>19</v>
      </c>
      <c r="L94" s="222"/>
      <c r="M94" s="223" t="s">
        <v>19</v>
      </c>
      <c r="N94" s="224" t="s">
        <v>42</v>
      </c>
      <c r="O94" s="82"/>
      <c r="P94" s="211">
        <f>O94*H94</f>
        <v>0</v>
      </c>
      <c r="Q94" s="211">
        <v>0.001</v>
      </c>
      <c r="R94" s="211">
        <f>Q94*H94</f>
        <v>0.029999999999999999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124</v>
      </c>
      <c r="AT94" s="213" t="s">
        <v>121</v>
      </c>
      <c r="AU94" s="213" t="s">
        <v>81</v>
      </c>
      <c r="AY94" s="15" t="s">
        <v>111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79</v>
      </c>
      <c r="BK94" s="214">
        <f>ROUND(I94*H94,2)</f>
        <v>0</v>
      </c>
      <c r="BL94" s="15" t="s">
        <v>119</v>
      </c>
      <c r="BM94" s="213" t="s">
        <v>151</v>
      </c>
    </row>
    <row r="95" s="2" customFormat="1" ht="16.5" customHeight="1">
      <c r="A95" s="36"/>
      <c r="B95" s="37"/>
      <c r="C95" s="202" t="s">
        <v>152</v>
      </c>
      <c r="D95" s="202" t="s">
        <v>114</v>
      </c>
      <c r="E95" s="203" t="s">
        <v>153</v>
      </c>
      <c r="F95" s="204" t="s">
        <v>154</v>
      </c>
      <c r="G95" s="205" t="s">
        <v>117</v>
      </c>
      <c r="H95" s="206">
        <v>5</v>
      </c>
      <c r="I95" s="207"/>
      <c r="J95" s="208">
        <f>ROUND(I95*H95,2)</f>
        <v>0</v>
      </c>
      <c r="K95" s="204" t="s">
        <v>118</v>
      </c>
      <c r="L95" s="42"/>
      <c r="M95" s="209" t="s">
        <v>19</v>
      </c>
      <c r="N95" s="210" t="s">
        <v>42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119</v>
      </c>
      <c r="AT95" s="213" t="s">
        <v>114</v>
      </c>
      <c r="AU95" s="213" t="s">
        <v>81</v>
      </c>
      <c r="AY95" s="15" t="s">
        <v>111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79</v>
      </c>
      <c r="BK95" s="214">
        <f>ROUND(I95*H95,2)</f>
        <v>0</v>
      </c>
      <c r="BL95" s="15" t="s">
        <v>119</v>
      </c>
      <c r="BM95" s="213" t="s">
        <v>155</v>
      </c>
    </row>
    <row r="96" s="2" customFormat="1" ht="16.5" customHeight="1">
      <c r="A96" s="36"/>
      <c r="B96" s="37"/>
      <c r="C96" s="215" t="s">
        <v>156</v>
      </c>
      <c r="D96" s="215" t="s">
        <v>121</v>
      </c>
      <c r="E96" s="216" t="s">
        <v>157</v>
      </c>
      <c r="F96" s="217" t="s">
        <v>158</v>
      </c>
      <c r="G96" s="218" t="s">
        <v>117</v>
      </c>
      <c r="H96" s="219">
        <v>5</v>
      </c>
      <c r="I96" s="220"/>
      <c r="J96" s="221">
        <f>ROUND(I96*H96,2)</f>
        <v>0</v>
      </c>
      <c r="K96" s="217" t="s">
        <v>19</v>
      </c>
      <c r="L96" s="222"/>
      <c r="M96" s="223" t="s">
        <v>19</v>
      </c>
      <c r="N96" s="224" t="s">
        <v>42</v>
      </c>
      <c r="O96" s="82"/>
      <c r="P96" s="211">
        <f>O96*H96</f>
        <v>0</v>
      </c>
      <c r="Q96" s="211">
        <v>0.00021000000000000001</v>
      </c>
      <c r="R96" s="211">
        <f>Q96*H96</f>
        <v>0.0010500000000000002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124</v>
      </c>
      <c r="AT96" s="213" t="s">
        <v>121</v>
      </c>
      <c r="AU96" s="213" t="s">
        <v>81</v>
      </c>
      <c r="AY96" s="15" t="s">
        <v>111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79</v>
      </c>
      <c r="BK96" s="214">
        <f>ROUND(I96*H96,2)</f>
        <v>0</v>
      </c>
      <c r="BL96" s="15" t="s">
        <v>119</v>
      </c>
      <c r="BM96" s="213" t="s">
        <v>159</v>
      </c>
    </row>
    <row r="97" s="12" customFormat="1" ht="25.92" customHeight="1">
      <c r="A97" s="12"/>
      <c r="B97" s="186"/>
      <c r="C97" s="187"/>
      <c r="D97" s="188" t="s">
        <v>70</v>
      </c>
      <c r="E97" s="189" t="s">
        <v>121</v>
      </c>
      <c r="F97" s="189" t="s">
        <v>160</v>
      </c>
      <c r="G97" s="187"/>
      <c r="H97" s="187"/>
      <c r="I97" s="190"/>
      <c r="J97" s="191">
        <f>BK97</f>
        <v>0</v>
      </c>
      <c r="K97" s="187"/>
      <c r="L97" s="192"/>
      <c r="M97" s="193"/>
      <c r="N97" s="194"/>
      <c r="O97" s="194"/>
      <c r="P97" s="195">
        <f>P98</f>
        <v>0</v>
      </c>
      <c r="Q97" s="194"/>
      <c r="R97" s="195">
        <f>R98</f>
        <v>0.0055999999999999999</v>
      </c>
      <c r="S97" s="194"/>
      <c r="T97" s="196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126</v>
      </c>
      <c r="AT97" s="198" t="s">
        <v>70</v>
      </c>
      <c r="AU97" s="198" t="s">
        <v>71</v>
      </c>
      <c r="AY97" s="197" t="s">
        <v>111</v>
      </c>
      <c r="BK97" s="199">
        <f>BK98</f>
        <v>0</v>
      </c>
    </row>
    <row r="98" s="12" customFormat="1" ht="22.8" customHeight="1">
      <c r="A98" s="12"/>
      <c r="B98" s="186"/>
      <c r="C98" s="187"/>
      <c r="D98" s="188" t="s">
        <v>70</v>
      </c>
      <c r="E98" s="200" t="s">
        <v>161</v>
      </c>
      <c r="F98" s="200" t="s">
        <v>162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SUM(P99:P105)</f>
        <v>0</v>
      </c>
      <c r="Q98" s="194"/>
      <c r="R98" s="195">
        <f>SUM(R99:R105)</f>
        <v>0.0055999999999999999</v>
      </c>
      <c r="S98" s="194"/>
      <c r="T98" s="196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126</v>
      </c>
      <c r="AT98" s="198" t="s">
        <v>70</v>
      </c>
      <c r="AU98" s="198" t="s">
        <v>79</v>
      </c>
      <c r="AY98" s="197" t="s">
        <v>111</v>
      </c>
      <c r="BK98" s="199">
        <f>SUM(BK99:BK105)</f>
        <v>0</v>
      </c>
    </row>
    <row r="99" s="2" customFormat="1" ht="16.5" customHeight="1">
      <c r="A99" s="36"/>
      <c r="B99" s="37"/>
      <c r="C99" s="202" t="s">
        <v>163</v>
      </c>
      <c r="D99" s="202" t="s">
        <v>114</v>
      </c>
      <c r="E99" s="203" t="s">
        <v>164</v>
      </c>
      <c r="F99" s="204" t="s">
        <v>165</v>
      </c>
      <c r="G99" s="205" t="s">
        <v>137</v>
      </c>
      <c r="H99" s="206">
        <v>70</v>
      </c>
      <c r="I99" s="207"/>
      <c r="J99" s="208">
        <f>ROUND(I99*H99,2)</f>
        <v>0</v>
      </c>
      <c r="K99" s="204" t="s">
        <v>118</v>
      </c>
      <c r="L99" s="42"/>
      <c r="M99" s="209" t="s">
        <v>19</v>
      </c>
      <c r="N99" s="210" t="s">
        <v>42</v>
      </c>
      <c r="O99" s="82"/>
      <c r="P99" s="211">
        <f>O99*H99</f>
        <v>0</v>
      </c>
      <c r="Q99" s="211">
        <v>6.9999999999999994E-05</v>
      </c>
      <c r="R99" s="211">
        <f>Q99*H99</f>
        <v>0.0048999999999999998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114</v>
      </c>
      <c r="AU99" s="213" t="s">
        <v>81</v>
      </c>
      <c r="AY99" s="15" t="s">
        <v>111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79</v>
      </c>
      <c r="BK99" s="214">
        <f>ROUND(I99*H99,2)</f>
        <v>0</v>
      </c>
      <c r="BL99" s="15" t="s">
        <v>166</v>
      </c>
      <c r="BM99" s="213" t="s">
        <v>167</v>
      </c>
    </row>
    <row r="100" s="2" customFormat="1" ht="16.5" customHeight="1">
      <c r="A100" s="36"/>
      <c r="B100" s="37"/>
      <c r="C100" s="215" t="s">
        <v>168</v>
      </c>
      <c r="D100" s="215" t="s">
        <v>121</v>
      </c>
      <c r="E100" s="216" t="s">
        <v>169</v>
      </c>
      <c r="F100" s="217" t="s">
        <v>170</v>
      </c>
      <c r="G100" s="218" t="s">
        <v>137</v>
      </c>
      <c r="H100" s="219">
        <v>70</v>
      </c>
      <c r="I100" s="220"/>
      <c r="J100" s="221">
        <f>ROUND(I100*H100,2)</f>
        <v>0</v>
      </c>
      <c r="K100" s="217" t="s">
        <v>19</v>
      </c>
      <c r="L100" s="222"/>
      <c r="M100" s="223" t="s">
        <v>19</v>
      </c>
      <c r="N100" s="224" t="s">
        <v>42</v>
      </c>
      <c r="O100" s="82"/>
      <c r="P100" s="211">
        <f>O100*H100</f>
        <v>0</v>
      </c>
      <c r="Q100" s="211">
        <v>1.0000000000000001E-05</v>
      </c>
      <c r="R100" s="211">
        <f>Q100*H100</f>
        <v>0.0007000000000000001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171</v>
      </c>
      <c r="AT100" s="213" t="s">
        <v>121</v>
      </c>
      <c r="AU100" s="213" t="s">
        <v>81</v>
      </c>
      <c r="AY100" s="15" t="s">
        <v>111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79</v>
      </c>
      <c r="BK100" s="214">
        <f>ROUND(I100*H100,2)</f>
        <v>0</v>
      </c>
      <c r="BL100" s="15" t="s">
        <v>166</v>
      </c>
      <c r="BM100" s="213" t="s">
        <v>172</v>
      </c>
    </row>
    <row r="101" s="2" customFormat="1" ht="16.5" customHeight="1">
      <c r="A101" s="36"/>
      <c r="B101" s="37"/>
      <c r="C101" s="215" t="s">
        <v>173</v>
      </c>
      <c r="D101" s="215" t="s">
        <v>121</v>
      </c>
      <c r="E101" s="216" t="s">
        <v>174</v>
      </c>
      <c r="F101" s="217" t="s">
        <v>175</v>
      </c>
      <c r="G101" s="218" t="s">
        <v>176</v>
      </c>
      <c r="H101" s="219">
        <v>3</v>
      </c>
      <c r="I101" s="220"/>
      <c r="J101" s="221">
        <f>ROUND(I101*H101,2)</f>
        <v>0</v>
      </c>
      <c r="K101" s="217" t="s">
        <v>19</v>
      </c>
      <c r="L101" s="222"/>
      <c r="M101" s="223" t="s">
        <v>19</v>
      </c>
      <c r="N101" s="224" t="s">
        <v>42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171</v>
      </c>
      <c r="AT101" s="213" t="s">
        <v>121</v>
      </c>
      <c r="AU101" s="213" t="s">
        <v>81</v>
      </c>
      <c r="AY101" s="15" t="s">
        <v>111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79</v>
      </c>
      <c r="BK101" s="214">
        <f>ROUND(I101*H101,2)</f>
        <v>0</v>
      </c>
      <c r="BL101" s="15" t="s">
        <v>166</v>
      </c>
      <c r="BM101" s="213" t="s">
        <v>177</v>
      </c>
    </row>
    <row r="102" s="2" customFormat="1">
      <c r="A102" s="36"/>
      <c r="B102" s="37"/>
      <c r="C102" s="202" t="s">
        <v>178</v>
      </c>
      <c r="D102" s="202" t="s">
        <v>114</v>
      </c>
      <c r="E102" s="203" t="s">
        <v>179</v>
      </c>
      <c r="F102" s="204" t="s">
        <v>180</v>
      </c>
      <c r="G102" s="205" t="s">
        <v>176</v>
      </c>
      <c r="H102" s="206">
        <v>1</v>
      </c>
      <c r="I102" s="207"/>
      <c r="J102" s="208">
        <f>ROUND(I102*H102,2)</f>
        <v>0</v>
      </c>
      <c r="K102" s="204" t="s">
        <v>118</v>
      </c>
      <c r="L102" s="42"/>
      <c r="M102" s="209" t="s">
        <v>19</v>
      </c>
      <c r="N102" s="210" t="s">
        <v>42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114</v>
      </c>
      <c r="AU102" s="213" t="s">
        <v>81</v>
      </c>
      <c r="AY102" s="15" t="s">
        <v>111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79</v>
      </c>
      <c r="BK102" s="214">
        <f>ROUND(I102*H102,2)</f>
        <v>0</v>
      </c>
      <c r="BL102" s="15" t="s">
        <v>166</v>
      </c>
      <c r="BM102" s="213" t="s">
        <v>181</v>
      </c>
    </row>
    <row r="103" s="2" customFormat="1">
      <c r="A103" s="36"/>
      <c r="B103" s="37"/>
      <c r="C103" s="202" t="s">
        <v>8</v>
      </c>
      <c r="D103" s="202" t="s">
        <v>114</v>
      </c>
      <c r="E103" s="203" t="s">
        <v>182</v>
      </c>
      <c r="F103" s="204" t="s">
        <v>183</v>
      </c>
      <c r="G103" s="205" t="s">
        <v>137</v>
      </c>
      <c r="H103" s="206">
        <v>70</v>
      </c>
      <c r="I103" s="207"/>
      <c r="J103" s="208">
        <f>ROUND(I103*H103,2)</f>
        <v>0</v>
      </c>
      <c r="K103" s="204" t="s">
        <v>118</v>
      </c>
      <c r="L103" s="42"/>
      <c r="M103" s="209" t="s">
        <v>19</v>
      </c>
      <c r="N103" s="210" t="s">
        <v>42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114</v>
      </c>
      <c r="AU103" s="213" t="s">
        <v>81</v>
      </c>
      <c r="AY103" s="15" t="s">
        <v>111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79</v>
      </c>
      <c r="BK103" s="214">
        <f>ROUND(I103*H103,2)</f>
        <v>0</v>
      </c>
      <c r="BL103" s="15" t="s">
        <v>166</v>
      </c>
      <c r="BM103" s="213" t="s">
        <v>184</v>
      </c>
    </row>
    <row r="104" s="2" customFormat="1">
      <c r="A104" s="36"/>
      <c r="B104" s="37"/>
      <c r="C104" s="202" t="s">
        <v>119</v>
      </c>
      <c r="D104" s="202" t="s">
        <v>114</v>
      </c>
      <c r="E104" s="203" t="s">
        <v>185</v>
      </c>
      <c r="F104" s="204" t="s">
        <v>186</v>
      </c>
      <c r="G104" s="205" t="s">
        <v>137</v>
      </c>
      <c r="H104" s="206">
        <v>70</v>
      </c>
      <c r="I104" s="207"/>
      <c r="J104" s="208">
        <f>ROUND(I104*H104,2)</f>
        <v>0</v>
      </c>
      <c r="K104" s="204" t="s">
        <v>118</v>
      </c>
      <c r="L104" s="42"/>
      <c r="M104" s="209" t="s">
        <v>19</v>
      </c>
      <c r="N104" s="210" t="s">
        <v>42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166</v>
      </c>
      <c r="AT104" s="213" t="s">
        <v>114</v>
      </c>
      <c r="AU104" s="213" t="s">
        <v>81</v>
      </c>
      <c r="AY104" s="15" t="s">
        <v>111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79</v>
      </c>
      <c r="BK104" s="214">
        <f>ROUND(I104*H104,2)</f>
        <v>0</v>
      </c>
      <c r="BL104" s="15" t="s">
        <v>166</v>
      </c>
      <c r="BM104" s="213" t="s">
        <v>187</v>
      </c>
    </row>
    <row r="105" s="2" customFormat="1">
      <c r="A105" s="36"/>
      <c r="B105" s="37"/>
      <c r="C105" s="202" t="s">
        <v>188</v>
      </c>
      <c r="D105" s="202" t="s">
        <v>114</v>
      </c>
      <c r="E105" s="203" t="s">
        <v>189</v>
      </c>
      <c r="F105" s="204" t="s">
        <v>190</v>
      </c>
      <c r="G105" s="205" t="s">
        <v>137</v>
      </c>
      <c r="H105" s="206">
        <v>70</v>
      </c>
      <c r="I105" s="207"/>
      <c r="J105" s="208">
        <f>ROUND(I105*H105,2)</f>
        <v>0</v>
      </c>
      <c r="K105" s="204" t="s">
        <v>118</v>
      </c>
      <c r="L105" s="42"/>
      <c r="M105" s="209" t="s">
        <v>19</v>
      </c>
      <c r="N105" s="210" t="s">
        <v>42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114</v>
      </c>
      <c r="AU105" s="213" t="s">
        <v>81</v>
      </c>
      <c r="AY105" s="15" t="s">
        <v>111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79</v>
      </c>
      <c r="BK105" s="214">
        <f>ROUND(I105*H105,2)</f>
        <v>0</v>
      </c>
      <c r="BL105" s="15" t="s">
        <v>166</v>
      </c>
      <c r="BM105" s="213" t="s">
        <v>191</v>
      </c>
    </row>
    <row r="106" s="12" customFormat="1" ht="25.92" customHeight="1">
      <c r="A106" s="12"/>
      <c r="B106" s="186"/>
      <c r="C106" s="187"/>
      <c r="D106" s="188" t="s">
        <v>70</v>
      </c>
      <c r="E106" s="189" t="s">
        <v>192</v>
      </c>
      <c r="F106" s="189" t="s">
        <v>193</v>
      </c>
      <c r="G106" s="187"/>
      <c r="H106" s="187"/>
      <c r="I106" s="190"/>
      <c r="J106" s="191">
        <f>BK106</f>
        <v>0</v>
      </c>
      <c r="K106" s="187"/>
      <c r="L106" s="192"/>
      <c r="M106" s="193"/>
      <c r="N106" s="194"/>
      <c r="O106" s="194"/>
      <c r="P106" s="195">
        <f>P107</f>
        <v>0</v>
      </c>
      <c r="Q106" s="194"/>
      <c r="R106" s="195">
        <f>R107</f>
        <v>0</v>
      </c>
      <c r="S106" s="194"/>
      <c r="T106" s="196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7" t="s">
        <v>130</v>
      </c>
      <c r="AT106" s="198" t="s">
        <v>70</v>
      </c>
      <c r="AU106" s="198" t="s">
        <v>71</v>
      </c>
      <c r="AY106" s="197" t="s">
        <v>111</v>
      </c>
      <c r="BK106" s="199">
        <f>BK107</f>
        <v>0</v>
      </c>
    </row>
    <row r="107" s="2" customFormat="1" ht="16.5" customHeight="1">
      <c r="A107" s="36"/>
      <c r="B107" s="37"/>
      <c r="C107" s="202" t="s">
        <v>194</v>
      </c>
      <c r="D107" s="202" t="s">
        <v>114</v>
      </c>
      <c r="E107" s="203" t="s">
        <v>195</v>
      </c>
      <c r="F107" s="204" t="s">
        <v>196</v>
      </c>
      <c r="G107" s="205" t="s">
        <v>197</v>
      </c>
      <c r="H107" s="206">
        <v>3</v>
      </c>
      <c r="I107" s="207"/>
      <c r="J107" s="208">
        <f>ROUND(I107*H107,2)</f>
        <v>0</v>
      </c>
      <c r="K107" s="204" t="s">
        <v>118</v>
      </c>
      <c r="L107" s="42"/>
      <c r="M107" s="225" t="s">
        <v>19</v>
      </c>
      <c r="N107" s="226" t="s">
        <v>42</v>
      </c>
      <c r="O107" s="227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198</v>
      </c>
      <c r="AT107" s="213" t="s">
        <v>114</v>
      </c>
      <c r="AU107" s="213" t="s">
        <v>79</v>
      </c>
      <c r="AY107" s="15" t="s">
        <v>111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198</v>
      </c>
      <c r="BM107" s="213" t="s">
        <v>199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odiqRZ5ezbhppa/HDSQMpFOMLoW4uzfi8GR6hqxgJFJW8QyK1PHN8drGX+AQE/EtvKUpBsNkS29LKUNSWaKahg==" hashValue="V1vr01KdiUDlMWEJYo9QuUFbhg70SQ4vQMxOfUvZO0MLTeXP4k7PeK5hzaGl3D8z0ytaRLjwQrGvermuAXIHTA==" algorithmName="SHA-512" password="CC35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84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SO-02 Elektro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85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200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1. 2. 2021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ROUND(J84,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ROUND((SUM(BE84:BE107)),  2)</f>
        <v>0</v>
      </c>
      <c r="G33" s="36"/>
      <c r="H33" s="36"/>
      <c r="I33" s="146">
        <v>0.20999999999999999</v>
      </c>
      <c r="J33" s="145">
        <f>ROUND(((SUM(BE84:BE107))*I33),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ROUND((SUM(BF84:BF107)),  2)</f>
        <v>0</v>
      </c>
      <c r="G34" s="36"/>
      <c r="H34" s="36"/>
      <c r="I34" s="146">
        <v>0.14999999999999999</v>
      </c>
      <c r="J34" s="145">
        <f>ROUND(((SUM(BF84:BF107))*I34),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ROUND((SUM(BG84:BG107)),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ROUND((SUM(BH84:BH107)),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ROUND((SUM(BI84:BI107)),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87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SO-02 Elektro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85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ČS 3 - Situace přípojky nízkého napětí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Rotava</v>
      </c>
      <c r="G52" s="38"/>
      <c r="H52" s="38"/>
      <c r="I52" s="30" t="s">
        <v>23</v>
      </c>
      <c r="J52" s="70" t="str">
        <f>IF(J12="","",J12)</f>
        <v>1. 2. 2021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Elektro Euron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J84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93</v>
      </c>
      <c r="E62" s="166"/>
      <c r="F62" s="166"/>
      <c r="G62" s="166"/>
      <c r="H62" s="166"/>
      <c r="I62" s="166"/>
      <c r="J62" s="167">
        <f>J97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94</v>
      </c>
      <c r="E63" s="172"/>
      <c r="F63" s="172"/>
      <c r="G63" s="172"/>
      <c r="H63" s="172"/>
      <c r="I63" s="172"/>
      <c r="J63" s="173">
        <f>J98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95</v>
      </c>
      <c r="E64" s="166"/>
      <c r="F64" s="166"/>
      <c r="G64" s="166"/>
      <c r="H64" s="166"/>
      <c r="I64" s="166"/>
      <c r="J64" s="167">
        <f>J106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32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58" t="str">
        <f>E7</f>
        <v>SO-02 Elektro</v>
      </c>
      <c r="F74" s="30"/>
      <c r="G74" s="30"/>
      <c r="H74" s="30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85</v>
      </c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ČS 3 - Situace přípojky nízkého napětí</v>
      </c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>Rotava</v>
      </c>
      <c r="G78" s="38"/>
      <c r="H78" s="38"/>
      <c r="I78" s="30" t="s">
        <v>23</v>
      </c>
      <c r="J78" s="70" t="str">
        <f>IF(J12="","",J12)</f>
        <v>1. 2. 2021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30" t="s">
        <v>31</v>
      </c>
      <c r="J80" s="34" t="str">
        <f>E21</f>
        <v xml:space="preserve"> </v>
      </c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25.65" customHeight="1">
      <c r="A81" s="36"/>
      <c r="B81" s="37"/>
      <c r="C81" s="30" t="s">
        <v>29</v>
      </c>
      <c r="D81" s="38"/>
      <c r="E81" s="38"/>
      <c r="F81" s="25" t="str">
        <f>IF(E18="","",E18)</f>
        <v>Vyplň údaj</v>
      </c>
      <c r="G81" s="38"/>
      <c r="H81" s="38"/>
      <c r="I81" s="30" t="s">
        <v>33</v>
      </c>
      <c r="J81" s="34" t="str">
        <f>E24</f>
        <v>Elektro Euron spol. s r.o.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75"/>
      <c r="B83" s="176"/>
      <c r="C83" s="177" t="s">
        <v>97</v>
      </c>
      <c r="D83" s="178" t="s">
        <v>56</v>
      </c>
      <c r="E83" s="178" t="s">
        <v>52</v>
      </c>
      <c r="F83" s="178" t="s">
        <v>53</v>
      </c>
      <c r="G83" s="178" t="s">
        <v>98</v>
      </c>
      <c r="H83" s="178" t="s">
        <v>99</v>
      </c>
      <c r="I83" s="178" t="s">
        <v>100</v>
      </c>
      <c r="J83" s="178" t="s">
        <v>89</v>
      </c>
      <c r="K83" s="179" t="s">
        <v>101</v>
      </c>
      <c r="L83" s="180"/>
      <c r="M83" s="90" t="s">
        <v>19</v>
      </c>
      <c r="N83" s="91" t="s">
        <v>41</v>
      </c>
      <c r="O83" s="91" t="s">
        <v>102</v>
      </c>
      <c r="P83" s="91" t="s">
        <v>103</v>
      </c>
      <c r="Q83" s="91" t="s">
        <v>104</v>
      </c>
      <c r="R83" s="91" t="s">
        <v>105</v>
      </c>
      <c r="S83" s="91" t="s">
        <v>106</v>
      </c>
      <c r="T83" s="92" t="s">
        <v>107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6"/>
      <c r="B84" s="37"/>
      <c r="C84" s="97" t="s">
        <v>108</v>
      </c>
      <c r="D84" s="38"/>
      <c r="E84" s="38"/>
      <c r="F84" s="38"/>
      <c r="G84" s="38"/>
      <c r="H84" s="38"/>
      <c r="I84" s="38"/>
      <c r="J84" s="181">
        <f>BK84</f>
        <v>0</v>
      </c>
      <c r="K84" s="38"/>
      <c r="L84" s="42"/>
      <c r="M84" s="93"/>
      <c r="N84" s="182"/>
      <c r="O84" s="94"/>
      <c r="P84" s="183">
        <f>P85+P97+P106</f>
        <v>0</v>
      </c>
      <c r="Q84" s="94"/>
      <c r="R84" s="183">
        <f>R85+R97+R106</f>
        <v>0.070260000000000003</v>
      </c>
      <c r="S84" s="94"/>
      <c r="T84" s="184">
        <f>T85+T97+T106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70</v>
      </c>
      <c r="AU84" s="15" t="s">
        <v>90</v>
      </c>
      <c r="BK84" s="185">
        <f>BK85+BK97+BK106</f>
        <v>0</v>
      </c>
    </row>
    <row r="85" s="12" customFormat="1" ht="25.92" customHeight="1">
      <c r="A85" s="12"/>
      <c r="B85" s="186"/>
      <c r="C85" s="187"/>
      <c r="D85" s="188" t="s">
        <v>70</v>
      </c>
      <c r="E85" s="189" t="s">
        <v>109</v>
      </c>
      <c r="F85" s="189" t="s">
        <v>110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0.069860000000000005</v>
      </c>
      <c r="S85" s="194"/>
      <c r="T85" s="196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81</v>
      </c>
      <c r="AT85" s="198" t="s">
        <v>70</v>
      </c>
      <c r="AU85" s="198" t="s">
        <v>71</v>
      </c>
      <c r="AY85" s="197" t="s">
        <v>111</v>
      </c>
      <c r="BK85" s="199">
        <f>BK86</f>
        <v>0</v>
      </c>
    </row>
    <row r="86" s="12" customFormat="1" ht="22.8" customHeight="1">
      <c r="A86" s="12"/>
      <c r="B86" s="186"/>
      <c r="C86" s="187"/>
      <c r="D86" s="188" t="s">
        <v>70</v>
      </c>
      <c r="E86" s="200" t="s">
        <v>112</v>
      </c>
      <c r="F86" s="200" t="s">
        <v>113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SUM(P87:P96)</f>
        <v>0</v>
      </c>
      <c r="Q86" s="194"/>
      <c r="R86" s="195">
        <f>SUM(R87:R96)</f>
        <v>0.069860000000000005</v>
      </c>
      <c r="S86" s="194"/>
      <c r="T86" s="196">
        <f>SUM(T87:T96)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81</v>
      </c>
      <c r="AT86" s="198" t="s">
        <v>70</v>
      </c>
      <c r="AU86" s="198" t="s">
        <v>79</v>
      </c>
      <c r="AY86" s="197" t="s">
        <v>111</v>
      </c>
      <c r="BK86" s="199">
        <f>SUM(BK87:BK96)</f>
        <v>0</v>
      </c>
    </row>
    <row r="87" s="2" customFormat="1">
      <c r="A87" s="36"/>
      <c r="B87" s="37"/>
      <c r="C87" s="202" t="s">
        <v>79</v>
      </c>
      <c r="D87" s="202" t="s">
        <v>114</v>
      </c>
      <c r="E87" s="203" t="s">
        <v>115</v>
      </c>
      <c r="F87" s="204" t="s">
        <v>116</v>
      </c>
      <c r="G87" s="205" t="s">
        <v>117</v>
      </c>
      <c r="H87" s="206">
        <v>1</v>
      </c>
      <c r="I87" s="207"/>
      <c r="J87" s="208">
        <f>ROUND(I87*H87,2)</f>
        <v>0</v>
      </c>
      <c r="K87" s="204" t="s">
        <v>118</v>
      </c>
      <c r="L87" s="42"/>
      <c r="M87" s="209" t="s">
        <v>19</v>
      </c>
      <c r="N87" s="210" t="s">
        <v>42</v>
      </c>
      <c r="O87" s="82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3" t="s">
        <v>119</v>
      </c>
      <c r="AT87" s="213" t="s">
        <v>114</v>
      </c>
      <c r="AU87" s="213" t="s">
        <v>81</v>
      </c>
      <c r="AY87" s="15" t="s">
        <v>111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5" t="s">
        <v>79</v>
      </c>
      <c r="BK87" s="214">
        <f>ROUND(I87*H87,2)</f>
        <v>0</v>
      </c>
      <c r="BL87" s="15" t="s">
        <v>119</v>
      </c>
      <c r="BM87" s="213" t="s">
        <v>201</v>
      </c>
    </row>
    <row r="88" s="2" customFormat="1" ht="16.5" customHeight="1">
      <c r="A88" s="36"/>
      <c r="B88" s="37"/>
      <c r="C88" s="215" t="s">
        <v>81</v>
      </c>
      <c r="D88" s="215" t="s">
        <v>121</v>
      </c>
      <c r="E88" s="216" t="s">
        <v>122</v>
      </c>
      <c r="F88" s="217" t="s">
        <v>123</v>
      </c>
      <c r="G88" s="218" t="s">
        <v>117</v>
      </c>
      <c r="H88" s="219">
        <v>1</v>
      </c>
      <c r="I88" s="220"/>
      <c r="J88" s="221">
        <f>ROUND(I88*H88,2)</f>
        <v>0</v>
      </c>
      <c r="K88" s="217" t="s">
        <v>19</v>
      </c>
      <c r="L88" s="222"/>
      <c r="M88" s="223" t="s">
        <v>19</v>
      </c>
      <c r="N88" s="224" t="s">
        <v>42</v>
      </c>
      <c r="O88" s="82"/>
      <c r="P88" s="211">
        <f>O88*H88</f>
        <v>0</v>
      </c>
      <c r="Q88" s="211">
        <v>0.029000000000000001</v>
      </c>
      <c r="R88" s="211">
        <f>Q88*H88</f>
        <v>0.029000000000000001</v>
      </c>
      <c r="S88" s="211">
        <v>0</v>
      </c>
      <c r="T88" s="212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3" t="s">
        <v>124</v>
      </c>
      <c r="AT88" s="213" t="s">
        <v>121</v>
      </c>
      <c r="AU88" s="213" t="s">
        <v>81</v>
      </c>
      <c r="AY88" s="15" t="s">
        <v>111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5" t="s">
        <v>79</v>
      </c>
      <c r="BK88" s="214">
        <f>ROUND(I88*H88,2)</f>
        <v>0</v>
      </c>
      <c r="BL88" s="15" t="s">
        <v>119</v>
      </c>
      <c r="BM88" s="213" t="s">
        <v>202</v>
      </c>
    </row>
    <row r="89" s="2" customFormat="1" ht="16.5" customHeight="1">
      <c r="A89" s="36"/>
      <c r="B89" s="37"/>
      <c r="C89" s="202" t="s">
        <v>126</v>
      </c>
      <c r="D89" s="202" t="s">
        <v>114</v>
      </c>
      <c r="E89" s="203" t="s">
        <v>127</v>
      </c>
      <c r="F89" s="204" t="s">
        <v>128</v>
      </c>
      <c r="G89" s="205" t="s">
        <v>117</v>
      </c>
      <c r="H89" s="206">
        <v>1</v>
      </c>
      <c r="I89" s="207"/>
      <c r="J89" s="208">
        <f>ROUND(I89*H89,2)</f>
        <v>0</v>
      </c>
      <c r="K89" s="204" t="s">
        <v>118</v>
      </c>
      <c r="L89" s="42"/>
      <c r="M89" s="209" t="s">
        <v>19</v>
      </c>
      <c r="N89" s="210" t="s">
        <v>42</v>
      </c>
      <c r="O89" s="82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3" t="s">
        <v>119</v>
      </c>
      <c r="AT89" s="213" t="s">
        <v>114</v>
      </c>
      <c r="AU89" s="213" t="s">
        <v>81</v>
      </c>
      <c r="AY89" s="15" t="s">
        <v>111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5" t="s">
        <v>79</v>
      </c>
      <c r="BK89" s="214">
        <f>ROUND(I89*H89,2)</f>
        <v>0</v>
      </c>
      <c r="BL89" s="15" t="s">
        <v>119</v>
      </c>
      <c r="BM89" s="213" t="s">
        <v>203</v>
      </c>
    </row>
    <row r="90" s="2" customFormat="1" ht="16.5" customHeight="1">
      <c r="A90" s="36"/>
      <c r="B90" s="37"/>
      <c r="C90" s="215" t="s">
        <v>130</v>
      </c>
      <c r="D90" s="215" t="s">
        <v>121</v>
      </c>
      <c r="E90" s="216" t="s">
        <v>131</v>
      </c>
      <c r="F90" s="217" t="s">
        <v>132</v>
      </c>
      <c r="G90" s="218" t="s">
        <v>117</v>
      </c>
      <c r="H90" s="219">
        <v>1</v>
      </c>
      <c r="I90" s="220"/>
      <c r="J90" s="221">
        <f>ROUND(I90*H90,2)</f>
        <v>0</v>
      </c>
      <c r="K90" s="217" t="s">
        <v>19</v>
      </c>
      <c r="L90" s="222"/>
      <c r="M90" s="223" t="s">
        <v>19</v>
      </c>
      <c r="N90" s="224" t="s">
        <v>42</v>
      </c>
      <c r="O90" s="82"/>
      <c r="P90" s="211">
        <f>O90*H90</f>
        <v>0</v>
      </c>
      <c r="Q90" s="211">
        <v>0.00036000000000000002</v>
      </c>
      <c r="R90" s="211">
        <f>Q90*H90</f>
        <v>0.00036000000000000002</v>
      </c>
      <c r="S90" s="211">
        <v>0</v>
      </c>
      <c r="T90" s="212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3" t="s">
        <v>124</v>
      </c>
      <c r="AT90" s="213" t="s">
        <v>121</v>
      </c>
      <c r="AU90" s="213" t="s">
        <v>81</v>
      </c>
      <c r="AY90" s="15" t="s">
        <v>111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5" t="s">
        <v>79</v>
      </c>
      <c r="BK90" s="214">
        <f>ROUND(I90*H90,2)</f>
        <v>0</v>
      </c>
      <c r="BL90" s="15" t="s">
        <v>119</v>
      </c>
      <c r="BM90" s="213" t="s">
        <v>204</v>
      </c>
    </row>
    <row r="91" s="2" customFormat="1">
      <c r="A91" s="36"/>
      <c r="B91" s="37"/>
      <c r="C91" s="202" t="s">
        <v>134</v>
      </c>
      <c r="D91" s="202" t="s">
        <v>114</v>
      </c>
      <c r="E91" s="203" t="s">
        <v>135</v>
      </c>
      <c r="F91" s="204" t="s">
        <v>136</v>
      </c>
      <c r="G91" s="205" t="s">
        <v>137</v>
      </c>
      <c r="H91" s="206">
        <v>15</v>
      </c>
      <c r="I91" s="207"/>
      <c r="J91" s="208">
        <f>ROUND(I91*H91,2)</f>
        <v>0</v>
      </c>
      <c r="K91" s="204" t="s">
        <v>118</v>
      </c>
      <c r="L91" s="42"/>
      <c r="M91" s="209" t="s">
        <v>19</v>
      </c>
      <c r="N91" s="210" t="s">
        <v>42</v>
      </c>
      <c r="O91" s="82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3" t="s">
        <v>119</v>
      </c>
      <c r="AT91" s="213" t="s">
        <v>114</v>
      </c>
      <c r="AU91" s="213" t="s">
        <v>81</v>
      </c>
      <c r="AY91" s="15" t="s">
        <v>111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5" t="s">
        <v>79</v>
      </c>
      <c r="BK91" s="214">
        <f>ROUND(I91*H91,2)</f>
        <v>0</v>
      </c>
      <c r="BL91" s="15" t="s">
        <v>119</v>
      </c>
      <c r="BM91" s="213" t="s">
        <v>205</v>
      </c>
    </row>
    <row r="92" s="2" customFormat="1" ht="16.5" customHeight="1">
      <c r="A92" s="36"/>
      <c r="B92" s="37"/>
      <c r="C92" s="215" t="s">
        <v>139</v>
      </c>
      <c r="D92" s="215" t="s">
        <v>121</v>
      </c>
      <c r="E92" s="216" t="s">
        <v>140</v>
      </c>
      <c r="F92" s="217" t="s">
        <v>141</v>
      </c>
      <c r="G92" s="218" t="s">
        <v>137</v>
      </c>
      <c r="H92" s="219">
        <v>15</v>
      </c>
      <c r="I92" s="220"/>
      <c r="J92" s="221">
        <f>ROUND(I92*H92,2)</f>
        <v>0</v>
      </c>
      <c r="K92" s="217" t="s">
        <v>19</v>
      </c>
      <c r="L92" s="222"/>
      <c r="M92" s="223" t="s">
        <v>19</v>
      </c>
      <c r="N92" s="224" t="s">
        <v>42</v>
      </c>
      <c r="O92" s="82"/>
      <c r="P92" s="211">
        <f>O92*H92</f>
        <v>0</v>
      </c>
      <c r="Q92" s="211">
        <v>0.00063000000000000003</v>
      </c>
      <c r="R92" s="211">
        <f>Q92*H92</f>
        <v>0.0094500000000000001</v>
      </c>
      <c r="S92" s="211">
        <v>0</v>
      </c>
      <c r="T92" s="212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3" t="s">
        <v>124</v>
      </c>
      <c r="AT92" s="213" t="s">
        <v>121</v>
      </c>
      <c r="AU92" s="213" t="s">
        <v>81</v>
      </c>
      <c r="AY92" s="15" t="s">
        <v>111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5" t="s">
        <v>79</v>
      </c>
      <c r="BK92" s="214">
        <f>ROUND(I92*H92,2)</f>
        <v>0</v>
      </c>
      <c r="BL92" s="15" t="s">
        <v>119</v>
      </c>
      <c r="BM92" s="213" t="s">
        <v>206</v>
      </c>
    </row>
    <row r="93" s="2" customFormat="1">
      <c r="A93" s="36"/>
      <c r="B93" s="37"/>
      <c r="C93" s="202" t="s">
        <v>143</v>
      </c>
      <c r="D93" s="202" t="s">
        <v>114</v>
      </c>
      <c r="E93" s="203" t="s">
        <v>144</v>
      </c>
      <c r="F93" s="204" t="s">
        <v>145</v>
      </c>
      <c r="G93" s="205" t="s">
        <v>137</v>
      </c>
      <c r="H93" s="206">
        <v>30</v>
      </c>
      <c r="I93" s="207"/>
      <c r="J93" s="208">
        <f>ROUND(I93*H93,2)</f>
        <v>0</v>
      </c>
      <c r="K93" s="204" t="s">
        <v>118</v>
      </c>
      <c r="L93" s="42"/>
      <c r="M93" s="209" t="s">
        <v>19</v>
      </c>
      <c r="N93" s="210" t="s">
        <v>42</v>
      </c>
      <c r="O93" s="82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3" t="s">
        <v>119</v>
      </c>
      <c r="AT93" s="213" t="s">
        <v>114</v>
      </c>
      <c r="AU93" s="213" t="s">
        <v>81</v>
      </c>
      <c r="AY93" s="15" t="s">
        <v>111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5" t="s">
        <v>79</v>
      </c>
      <c r="BK93" s="214">
        <f>ROUND(I93*H93,2)</f>
        <v>0</v>
      </c>
      <c r="BL93" s="15" t="s">
        <v>119</v>
      </c>
      <c r="BM93" s="213" t="s">
        <v>207</v>
      </c>
    </row>
    <row r="94" s="2" customFormat="1" ht="16.5" customHeight="1">
      <c r="A94" s="36"/>
      <c r="B94" s="37"/>
      <c r="C94" s="215" t="s">
        <v>147</v>
      </c>
      <c r="D94" s="215" t="s">
        <v>121</v>
      </c>
      <c r="E94" s="216" t="s">
        <v>148</v>
      </c>
      <c r="F94" s="217" t="s">
        <v>149</v>
      </c>
      <c r="G94" s="218" t="s">
        <v>150</v>
      </c>
      <c r="H94" s="219">
        <v>30</v>
      </c>
      <c r="I94" s="220"/>
      <c r="J94" s="221">
        <f>ROUND(I94*H94,2)</f>
        <v>0</v>
      </c>
      <c r="K94" s="217" t="s">
        <v>19</v>
      </c>
      <c r="L94" s="222"/>
      <c r="M94" s="223" t="s">
        <v>19</v>
      </c>
      <c r="N94" s="224" t="s">
        <v>42</v>
      </c>
      <c r="O94" s="82"/>
      <c r="P94" s="211">
        <f>O94*H94</f>
        <v>0</v>
      </c>
      <c r="Q94" s="211">
        <v>0.001</v>
      </c>
      <c r="R94" s="211">
        <f>Q94*H94</f>
        <v>0.029999999999999999</v>
      </c>
      <c r="S94" s="211">
        <v>0</v>
      </c>
      <c r="T94" s="212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3" t="s">
        <v>124</v>
      </c>
      <c r="AT94" s="213" t="s">
        <v>121</v>
      </c>
      <c r="AU94" s="213" t="s">
        <v>81</v>
      </c>
      <c r="AY94" s="15" t="s">
        <v>111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5" t="s">
        <v>79</v>
      </c>
      <c r="BK94" s="214">
        <f>ROUND(I94*H94,2)</f>
        <v>0</v>
      </c>
      <c r="BL94" s="15" t="s">
        <v>119</v>
      </c>
      <c r="BM94" s="213" t="s">
        <v>208</v>
      </c>
    </row>
    <row r="95" s="2" customFormat="1" ht="16.5" customHeight="1">
      <c r="A95" s="36"/>
      <c r="B95" s="37"/>
      <c r="C95" s="202" t="s">
        <v>152</v>
      </c>
      <c r="D95" s="202" t="s">
        <v>114</v>
      </c>
      <c r="E95" s="203" t="s">
        <v>153</v>
      </c>
      <c r="F95" s="204" t="s">
        <v>154</v>
      </c>
      <c r="G95" s="205" t="s">
        <v>117</v>
      </c>
      <c r="H95" s="206">
        <v>5</v>
      </c>
      <c r="I95" s="207"/>
      <c r="J95" s="208">
        <f>ROUND(I95*H95,2)</f>
        <v>0</v>
      </c>
      <c r="K95" s="204" t="s">
        <v>118</v>
      </c>
      <c r="L95" s="42"/>
      <c r="M95" s="209" t="s">
        <v>19</v>
      </c>
      <c r="N95" s="210" t="s">
        <v>42</v>
      </c>
      <c r="O95" s="82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13" t="s">
        <v>119</v>
      </c>
      <c r="AT95" s="213" t="s">
        <v>114</v>
      </c>
      <c r="AU95" s="213" t="s">
        <v>81</v>
      </c>
      <c r="AY95" s="15" t="s">
        <v>111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5" t="s">
        <v>79</v>
      </c>
      <c r="BK95" s="214">
        <f>ROUND(I95*H95,2)</f>
        <v>0</v>
      </c>
      <c r="BL95" s="15" t="s">
        <v>119</v>
      </c>
      <c r="BM95" s="213" t="s">
        <v>209</v>
      </c>
    </row>
    <row r="96" s="2" customFormat="1" ht="16.5" customHeight="1">
      <c r="A96" s="36"/>
      <c r="B96" s="37"/>
      <c r="C96" s="215" t="s">
        <v>156</v>
      </c>
      <c r="D96" s="215" t="s">
        <v>121</v>
      </c>
      <c r="E96" s="216" t="s">
        <v>157</v>
      </c>
      <c r="F96" s="217" t="s">
        <v>158</v>
      </c>
      <c r="G96" s="218" t="s">
        <v>117</v>
      </c>
      <c r="H96" s="219">
        <v>5</v>
      </c>
      <c r="I96" s="220"/>
      <c r="J96" s="221">
        <f>ROUND(I96*H96,2)</f>
        <v>0</v>
      </c>
      <c r="K96" s="217" t="s">
        <v>19</v>
      </c>
      <c r="L96" s="222"/>
      <c r="M96" s="223" t="s">
        <v>19</v>
      </c>
      <c r="N96" s="224" t="s">
        <v>42</v>
      </c>
      <c r="O96" s="82"/>
      <c r="P96" s="211">
        <f>O96*H96</f>
        <v>0</v>
      </c>
      <c r="Q96" s="211">
        <v>0.00021000000000000001</v>
      </c>
      <c r="R96" s="211">
        <f>Q96*H96</f>
        <v>0.0010500000000000002</v>
      </c>
      <c r="S96" s="211">
        <v>0</v>
      </c>
      <c r="T96" s="212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3" t="s">
        <v>124</v>
      </c>
      <c r="AT96" s="213" t="s">
        <v>121</v>
      </c>
      <c r="AU96" s="213" t="s">
        <v>81</v>
      </c>
      <c r="AY96" s="15" t="s">
        <v>111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5" t="s">
        <v>79</v>
      </c>
      <c r="BK96" s="214">
        <f>ROUND(I96*H96,2)</f>
        <v>0</v>
      </c>
      <c r="BL96" s="15" t="s">
        <v>119</v>
      </c>
      <c r="BM96" s="213" t="s">
        <v>210</v>
      </c>
    </row>
    <row r="97" s="12" customFormat="1" ht="25.92" customHeight="1">
      <c r="A97" s="12"/>
      <c r="B97" s="186"/>
      <c r="C97" s="187"/>
      <c r="D97" s="188" t="s">
        <v>70</v>
      </c>
      <c r="E97" s="189" t="s">
        <v>121</v>
      </c>
      <c r="F97" s="189" t="s">
        <v>160</v>
      </c>
      <c r="G97" s="187"/>
      <c r="H97" s="187"/>
      <c r="I97" s="190"/>
      <c r="J97" s="191">
        <f>BK97</f>
        <v>0</v>
      </c>
      <c r="K97" s="187"/>
      <c r="L97" s="192"/>
      <c r="M97" s="193"/>
      <c r="N97" s="194"/>
      <c r="O97" s="194"/>
      <c r="P97" s="195">
        <f>P98</f>
        <v>0</v>
      </c>
      <c r="Q97" s="194"/>
      <c r="R97" s="195">
        <f>R98</f>
        <v>0.00039999999999999996</v>
      </c>
      <c r="S97" s="194"/>
      <c r="T97" s="196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7" t="s">
        <v>126</v>
      </c>
      <c r="AT97" s="198" t="s">
        <v>70</v>
      </c>
      <c r="AU97" s="198" t="s">
        <v>71</v>
      </c>
      <c r="AY97" s="197" t="s">
        <v>111</v>
      </c>
      <c r="BK97" s="199">
        <f>BK98</f>
        <v>0</v>
      </c>
    </row>
    <row r="98" s="12" customFormat="1" ht="22.8" customHeight="1">
      <c r="A98" s="12"/>
      <c r="B98" s="186"/>
      <c r="C98" s="187"/>
      <c r="D98" s="188" t="s">
        <v>70</v>
      </c>
      <c r="E98" s="200" t="s">
        <v>161</v>
      </c>
      <c r="F98" s="200" t="s">
        <v>162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SUM(P99:P105)</f>
        <v>0</v>
      </c>
      <c r="Q98" s="194"/>
      <c r="R98" s="195">
        <f>SUM(R99:R105)</f>
        <v>0.00039999999999999996</v>
      </c>
      <c r="S98" s="194"/>
      <c r="T98" s="196">
        <f>SUM(T99:T105)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126</v>
      </c>
      <c r="AT98" s="198" t="s">
        <v>70</v>
      </c>
      <c r="AU98" s="198" t="s">
        <v>79</v>
      </c>
      <c r="AY98" s="197" t="s">
        <v>111</v>
      </c>
      <c r="BK98" s="199">
        <f>SUM(BK99:BK105)</f>
        <v>0</v>
      </c>
    </row>
    <row r="99" s="2" customFormat="1" ht="16.5" customHeight="1">
      <c r="A99" s="36"/>
      <c r="B99" s="37"/>
      <c r="C99" s="202" t="s">
        <v>163</v>
      </c>
      <c r="D99" s="202" t="s">
        <v>114</v>
      </c>
      <c r="E99" s="203" t="s">
        <v>164</v>
      </c>
      <c r="F99" s="204" t="s">
        <v>165</v>
      </c>
      <c r="G99" s="205" t="s">
        <v>137</v>
      </c>
      <c r="H99" s="206">
        <v>5</v>
      </c>
      <c r="I99" s="207"/>
      <c r="J99" s="208">
        <f>ROUND(I99*H99,2)</f>
        <v>0</v>
      </c>
      <c r="K99" s="204" t="s">
        <v>118</v>
      </c>
      <c r="L99" s="42"/>
      <c r="M99" s="209" t="s">
        <v>19</v>
      </c>
      <c r="N99" s="210" t="s">
        <v>42</v>
      </c>
      <c r="O99" s="82"/>
      <c r="P99" s="211">
        <f>O99*H99</f>
        <v>0</v>
      </c>
      <c r="Q99" s="211">
        <v>6.9999999999999994E-05</v>
      </c>
      <c r="R99" s="211">
        <f>Q99*H99</f>
        <v>0.00034999999999999994</v>
      </c>
      <c r="S99" s="211">
        <v>0</v>
      </c>
      <c r="T99" s="212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3" t="s">
        <v>166</v>
      </c>
      <c r="AT99" s="213" t="s">
        <v>114</v>
      </c>
      <c r="AU99" s="213" t="s">
        <v>81</v>
      </c>
      <c r="AY99" s="15" t="s">
        <v>111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5" t="s">
        <v>79</v>
      </c>
      <c r="BK99" s="214">
        <f>ROUND(I99*H99,2)</f>
        <v>0</v>
      </c>
      <c r="BL99" s="15" t="s">
        <v>166</v>
      </c>
      <c r="BM99" s="213" t="s">
        <v>211</v>
      </c>
    </row>
    <row r="100" s="2" customFormat="1" ht="16.5" customHeight="1">
      <c r="A100" s="36"/>
      <c r="B100" s="37"/>
      <c r="C100" s="215" t="s">
        <v>168</v>
      </c>
      <c r="D100" s="215" t="s">
        <v>121</v>
      </c>
      <c r="E100" s="216" t="s">
        <v>169</v>
      </c>
      <c r="F100" s="217" t="s">
        <v>170</v>
      </c>
      <c r="G100" s="218" t="s">
        <v>137</v>
      </c>
      <c r="H100" s="219">
        <v>5</v>
      </c>
      <c r="I100" s="220"/>
      <c r="J100" s="221">
        <f>ROUND(I100*H100,2)</f>
        <v>0</v>
      </c>
      <c r="K100" s="217" t="s">
        <v>19</v>
      </c>
      <c r="L100" s="222"/>
      <c r="M100" s="223" t="s">
        <v>19</v>
      </c>
      <c r="N100" s="224" t="s">
        <v>42</v>
      </c>
      <c r="O100" s="82"/>
      <c r="P100" s="211">
        <f>O100*H100</f>
        <v>0</v>
      </c>
      <c r="Q100" s="211">
        <v>1.0000000000000001E-05</v>
      </c>
      <c r="R100" s="211">
        <f>Q100*H100</f>
        <v>5.0000000000000002E-05</v>
      </c>
      <c r="S100" s="211">
        <v>0</v>
      </c>
      <c r="T100" s="212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3" t="s">
        <v>171</v>
      </c>
      <c r="AT100" s="213" t="s">
        <v>121</v>
      </c>
      <c r="AU100" s="213" t="s">
        <v>81</v>
      </c>
      <c r="AY100" s="15" t="s">
        <v>111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5" t="s">
        <v>79</v>
      </c>
      <c r="BK100" s="214">
        <f>ROUND(I100*H100,2)</f>
        <v>0</v>
      </c>
      <c r="BL100" s="15" t="s">
        <v>166</v>
      </c>
      <c r="BM100" s="213" t="s">
        <v>212</v>
      </c>
    </row>
    <row r="101" s="2" customFormat="1" ht="16.5" customHeight="1">
      <c r="A101" s="36"/>
      <c r="B101" s="37"/>
      <c r="C101" s="215" t="s">
        <v>173</v>
      </c>
      <c r="D101" s="215" t="s">
        <v>121</v>
      </c>
      <c r="E101" s="216" t="s">
        <v>174</v>
      </c>
      <c r="F101" s="217" t="s">
        <v>175</v>
      </c>
      <c r="G101" s="218" t="s">
        <v>176</v>
      </c>
      <c r="H101" s="219">
        <v>3</v>
      </c>
      <c r="I101" s="220"/>
      <c r="J101" s="221">
        <f>ROUND(I101*H101,2)</f>
        <v>0</v>
      </c>
      <c r="K101" s="217" t="s">
        <v>19</v>
      </c>
      <c r="L101" s="222"/>
      <c r="M101" s="223" t="s">
        <v>19</v>
      </c>
      <c r="N101" s="224" t="s">
        <v>42</v>
      </c>
      <c r="O101" s="82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3" t="s">
        <v>171</v>
      </c>
      <c r="AT101" s="213" t="s">
        <v>121</v>
      </c>
      <c r="AU101" s="213" t="s">
        <v>81</v>
      </c>
      <c r="AY101" s="15" t="s">
        <v>111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5" t="s">
        <v>79</v>
      </c>
      <c r="BK101" s="214">
        <f>ROUND(I101*H101,2)</f>
        <v>0</v>
      </c>
      <c r="BL101" s="15" t="s">
        <v>166</v>
      </c>
      <c r="BM101" s="213" t="s">
        <v>213</v>
      </c>
    </row>
    <row r="102" s="2" customFormat="1">
      <c r="A102" s="36"/>
      <c r="B102" s="37"/>
      <c r="C102" s="202" t="s">
        <v>178</v>
      </c>
      <c r="D102" s="202" t="s">
        <v>114</v>
      </c>
      <c r="E102" s="203" t="s">
        <v>179</v>
      </c>
      <c r="F102" s="204" t="s">
        <v>180</v>
      </c>
      <c r="G102" s="205" t="s">
        <v>176</v>
      </c>
      <c r="H102" s="206">
        <v>1</v>
      </c>
      <c r="I102" s="207"/>
      <c r="J102" s="208">
        <f>ROUND(I102*H102,2)</f>
        <v>0</v>
      </c>
      <c r="K102" s="204" t="s">
        <v>118</v>
      </c>
      <c r="L102" s="42"/>
      <c r="M102" s="209" t="s">
        <v>19</v>
      </c>
      <c r="N102" s="210" t="s">
        <v>42</v>
      </c>
      <c r="O102" s="82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3" t="s">
        <v>166</v>
      </c>
      <c r="AT102" s="213" t="s">
        <v>114</v>
      </c>
      <c r="AU102" s="213" t="s">
        <v>81</v>
      </c>
      <c r="AY102" s="15" t="s">
        <v>111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5" t="s">
        <v>79</v>
      </c>
      <c r="BK102" s="214">
        <f>ROUND(I102*H102,2)</f>
        <v>0</v>
      </c>
      <c r="BL102" s="15" t="s">
        <v>166</v>
      </c>
      <c r="BM102" s="213" t="s">
        <v>214</v>
      </c>
    </row>
    <row r="103" s="2" customFormat="1">
      <c r="A103" s="36"/>
      <c r="B103" s="37"/>
      <c r="C103" s="202" t="s">
        <v>8</v>
      </c>
      <c r="D103" s="202" t="s">
        <v>114</v>
      </c>
      <c r="E103" s="203" t="s">
        <v>182</v>
      </c>
      <c r="F103" s="204" t="s">
        <v>183</v>
      </c>
      <c r="G103" s="205" t="s">
        <v>137</v>
      </c>
      <c r="H103" s="206">
        <v>5</v>
      </c>
      <c r="I103" s="207"/>
      <c r="J103" s="208">
        <f>ROUND(I103*H103,2)</f>
        <v>0</v>
      </c>
      <c r="K103" s="204" t="s">
        <v>118</v>
      </c>
      <c r="L103" s="42"/>
      <c r="M103" s="209" t="s">
        <v>19</v>
      </c>
      <c r="N103" s="210" t="s">
        <v>42</v>
      </c>
      <c r="O103" s="82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3" t="s">
        <v>166</v>
      </c>
      <c r="AT103" s="213" t="s">
        <v>114</v>
      </c>
      <c r="AU103" s="213" t="s">
        <v>81</v>
      </c>
      <c r="AY103" s="15" t="s">
        <v>111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5" t="s">
        <v>79</v>
      </c>
      <c r="BK103" s="214">
        <f>ROUND(I103*H103,2)</f>
        <v>0</v>
      </c>
      <c r="BL103" s="15" t="s">
        <v>166</v>
      </c>
      <c r="BM103" s="213" t="s">
        <v>215</v>
      </c>
    </row>
    <row r="104" s="2" customFormat="1">
      <c r="A104" s="36"/>
      <c r="B104" s="37"/>
      <c r="C104" s="202" t="s">
        <v>119</v>
      </c>
      <c r="D104" s="202" t="s">
        <v>114</v>
      </c>
      <c r="E104" s="203" t="s">
        <v>185</v>
      </c>
      <c r="F104" s="204" t="s">
        <v>186</v>
      </c>
      <c r="G104" s="205" t="s">
        <v>137</v>
      </c>
      <c r="H104" s="206">
        <v>5</v>
      </c>
      <c r="I104" s="207"/>
      <c r="J104" s="208">
        <f>ROUND(I104*H104,2)</f>
        <v>0</v>
      </c>
      <c r="K104" s="204" t="s">
        <v>118</v>
      </c>
      <c r="L104" s="42"/>
      <c r="M104" s="209" t="s">
        <v>19</v>
      </c>
      <c r="N104" s="210" t="s">
        <v>42</v>
      </c>
      <c r="O104" s="82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3" t="s">
        <v>166</v>
      </c>
      <c r="AT104" s="213" t="s">
        <v>114</v>
      </c>
      <c r="AU104" s="213" t="s">
        <v>81</v>
      </c>
      <c r="AY104" s="15" t="s">
        <v>111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5" t="s">
        <v>79</v>
      </c>
      <c r="BK104" s="214">
        <f>ROUND(I104*H104,2)</f>
        <v>0</v>
      </c>
      <c r="BL104" s="15" t="s">
        <v>166</v>
      </c>
      <c r="BM104" s="213" t="s">
        <v>216</v>
      </c>
    </row>
    <row r="105" s="2" customFormat="1">
      <c r="A105" s="36"/>
      <c r="B105" s="37"/>
      <c r="C105" s="202" t="s">
        <v>188</v>
      </c>
      <c r="D105" s="202" t="s">
        <v>114</v>
      </c>
      <c r="E105" s="203" t="s">
        <v>189</v>
      </c>
      <c r="F105" s="204" t="s">
        <v>190</v>
      </c>
      <c r="G105" s="205" t="s">
        <v>137</v>
      </c>
      <c r="H105" s="206">
        <v>5</v>
      </c>
      <c r="I105" s="207"/>
      <c r="J105" s="208">
        <f>ROUND(I105*H105,2)</f>
        <v>0</v>
      </c>
      <c r="K105" s="204" t="s">
        <v>118</v>
      </c>
      <c r="L105" s="42"/>
      <c r="M105" s="209" t="s">
        <v>19</v>
      </c>
      <c r="N105" s="210" t="s">
        <v>42</v>
      </c>
      <c r="O105" s="82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13" t="s">
        <v>166</v>
      </c>
      <c r="AT105" s="213" t="s">
        <v>114</v>
      </c>
      <c r="AU105" s="213" t="s">
        <v>81</v>
      </c>
      <c r="AY105" s="15" t="s">
        <v>111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5" t="s">
        <v>79</v>
      </c>
      <c r="BK105" s="214">
        <f>ROUND(I105*H105,2)</f>
        <v>0</v>
      </c>
      <c r="BL105" s="15" t="s">
        <v>166</v>
      </c>
      <c r="BM105" s="213" t="s">
        <v>217</v>
      </c>
    </row>
    <row r="106" s="12" customFormat="1" ht="25.92" customHeight="1">
      <c r="A106" s="12"/>
      <c r="B106" s="186"/>
      <c r="C106" s="187"/>
      <c r="D106" s="188" t="s">
        <v>70</v>
      </c>
      <c r="E106" s="189" t="s">
        <v>192</v>
      </c>
      <c r="F106" s="189" t="s">
        <v>193</v>
      </c>
      <c r="G106" s="187"/>
      <c r="H106" s="187"/>
      <c r="I106" s="190"/>
      <c r="J106" s="191">
        <f>BK106</f>
        <v>0</v>
      </c>
      <c r="K106" s="187"/>
      <c r="L106" s="192"/>
      <c r="M106" s="193"/>
      <c r="N106" s="194"/>
      <c r="O106" s="194"/>
      <c r="P106" s="195">
        <f>P107</f>
        <v>0</v>
      </c>
      <c r="Q106" s="194"/>
      <c r="R106" s="195">
        <f>R107</f>
        <v>0</v>
      </c>
      <c r="S106" s="194"/>
      <c r="T106" s="196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7" t="s">
        <v>130</v>
      </c>
      <c r="AT106" s="198" t="s">
        <v>70</v>
      </c>
      <c r="AU106" s="198" t="s">
        <v>71</v>
      </c>
      <c r="AY106" s="197" t="s">
        <v>111</v>
      </c>
      <c r="BK106" s="199">
        <f>BK107</f>
        <v>0</v>
      </c>
    </row>
    <row r="107" s="2" customFormat="1" ht="16.5" customHeight="1">
      <c r="A107" s="36"/>
      <c r="B107" s="37"/>
      <c r="C107" s="202" t="s">
        <v>194</v>
      </c>
      <c r="D107" s="202" t="s">
        <v>114</v>
      </c>
      <c r="E107" s="203" t="s">
        <v>195</v>
      </c>
      <c r="F107" s="204" t="s">
        <v>196</v>
      </c>
      <c r="G107" s="205" t="s">
        <v>197</v>
      </c>
      <c r="H107" s="206">
        <v>3</v>
      </c>
      <c r="I107" s="207"/>
      <c r="J107" s="208">
        <f>ROUND(I107*H107,2)</f>
        <v>0</v>
      </c>
      <c r="K107" s="204" t="s">
        <v>118</v>
      </c>
      <c r="L107" s="42"/>
      <c r="M107" s="225" t="s">
        <v>19</v>
      </c>
      <c r="N107" s="226" t="s">
        <v>42</v>
      </c>
      <c r="O107" s="227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13" t="s">
        <v>198</v>
      </c>
      <c r="AT107" s="213" t="s">
        <v>114</v>
      </c>
      <c r="AU107" s="213" t="s">
        <v>79</v>
      </c>
      <c r="AY107" s="15" t="s">
        <v>111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5" t="s">
        <v>79</v>
      </c>
      <c r="BK107" s="214">
        <f>ROUND(I107*H107,2)</f>
        <v>0</v>
      </c>
      <c r="BL107" s="15" t="s">
        <v>198</v>
      </c>
      <c r="BM107" s="213" t="s">
        <v>218</v>
      </c>
    </row>
    <row r="108" s="2" customFormat="1" ht="6.96" customHeight="1">
      <c r="A108" s="36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42"/>
      <c r="M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</sheetData>
  <sheetProtection sheet="1" autoFilter="0" formatColumns="0" formatRows="0" objects="1" scenarios="1" spinCount="100000" saltValue="LSPPESacUoo8oVS6JS1DwHXQE5WzE9/uY9YWinbhAWVcr9GSviSR2I1PY5dFo406gDYob5b+8R/vdeN3Hy5iLA==" hashValue="p5NDiI6UcnEUl3HKCeUlcuZZfTGunPc3D5rEx0LF3PHhC5zZ5Kx1/eqiMqZDbSGeSQ/sRNfzRTEHYZbwznojrg==" algorithmName="SHA-512" password="CC35"/>
  <autoFilter ref="C83:K10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3" customFormat="1" ht="45" customHeight="1">
      <c r="B3" s="234"/>
      <c r="C3" s="235" t="s">
        <v>219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220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221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222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223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224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225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226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227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228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229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78</v>
      </c>
      <c r="F18" s="241" t="s">
        <v>230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231</v>
      </c>
      <c r="F19" s="241" t="s">
        <v>232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233</v>
      </c>
      <c r="F20" s="241" t="s">
        <v>234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235</v>
      </c>
      <c r="F21" s="241" t="s">
        <v>236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237</v>
      </c>
      <c r="F22" s="241" t="s">
        <v>238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239</v>
      </c>
      <c r="F23" s="241" t="s">
        <v>240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241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242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243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244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245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246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247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248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249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97</v>
      </c>
      <c r="F36" s="241"/>
      <c r="G36" s="241" t="s">
        <v>250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251</v>
      </c>
      <c r="F37" s="241"/>
      <c r="G37" s="241" t="s">
        <v>252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52</v>
      </c>
      <c r="F38" s="241"/>
      <c r="G38" s="241" t="s">
        <v>253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53</v>
      </c>
      <c r="F39" s="241"/>
      <c r="G39" s="241" t="s">
        <v>254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98</v>
      </c>
      <c r="F40" s="241"/>
      <c r="G40" s="241" t="s">
        <v>255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99</v>
      </c>
      <c r="F41" s="241"/>
      <c r="G41" s="241" t="s">
        <v>256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257</v>
      </c>
      <c r="F42" s="241"/>
      <c r="G42" s="241" t="s">
        <v>258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259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260</v>
      </c>
      <c r="F44" s="241"/>
      <c r="G44" s="241" t="s">
        <v>261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101</v>
      </c>
      <c r="F45" s="241"/>
      <c r="G45" s="241" t="s">
        <v>262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263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264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265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266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267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268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269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270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271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272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273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274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275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276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277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278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279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280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281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282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283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284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285</v>
      </c>
      <c r="D76" s="259"/>
      <c r="E76" s="259"/>
      <c r="F76" s="259" t="s">
        <v>286</v>
      </c>
      <c r="G76" s="260"/>
      <c r="H76" s="259" t="s">
        <v>53</v>
      </c>
      <c r="I76" s="259" t="s">
        <v>56</v>
      </c>
      <c r="J76" s="259" t="s">
        <v>287</v>
      </c>
      <c r="K76" s="258"/>
    </row>
    <row r="77" s="1" customFormat="1" ht="17.25" customHeight="1">
      <c r="B77" s="256"/>
      <c r="C77" s="261" t="s">
        <v>288</v>
      </c>
      <c r="D77" s="261"/>
      <c r="E77" s="261"/>
      <c r="F77" s="262" t="s">
        <v>289</v>
      </c>
      <c r="G77" s="263"/>
      <c r="H77" s="261"/>
      <c r="I77" s="261"/>
      <c r="J77" s="261" t="s">
        <v>290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52</v>
      </c>
      <c r="D79" s="266"/>
      <c r="E79" s="266"/>
      <c r="F79" s="267" t="s">
        <v>291</v>
      </c>
      <c r="G79" s="268"/>
      <c r="H79" s="244" t="s">
        <v>292</v>
      </c>
      <c r="I79" s="244" t="s">
        <v>293</v>
      </c>
      <c r="J79" s="244">
        <v>20</v>
      </c>
      <c r="K79" s="258"/>
    </row>
    <row r="80" s="1" customFormat="1" ht="15" customHeight="1">
      <c r="B80" s="256"/>
      <c r="C80" s="244" t="s">
        <v>294</v>
      </c>
      <c r="D80" s="244"/>
      <c r="E80" s="244"/>
      <c r="F80" s="267" t="s">
        <v>291</v>
      </c>
      <c r="G80" s="268"/>
      <c r="H80" s="244" t="s">
        <v>295</v>
      </c>
      <c r="I80" s="244" t="s">
        <v>293</v>
      </c>
      <c r="J80" s="244">
        <v>120</v>
      </c>
      <c r="K80" s="258"/>
    </row>
    <row r="81" s="1" customFormat="1" ht="15" customHeight="1">
      <c r="B81" s="269"/>
      <c r="C81" s="244" t="s">
        <v>296</v>
      </c>
      <c r="D81" s="244"/>
      <c r="E81" s="244"/>
      <c r="F81" s="267" t="s">
        <v>297</v>
      </c>
      <c r="G81" s="268"/>
      <c r="H81" s="244" t="s">
        <v>298</v>
      </c>
      <c r="I81" s="244" t="s">
        <v>293</v>
      </c>
      <c r="J81" s="244">
        <v>50</v>
      </c>
      <c r="K81" s="258"/>
    </row>
    <row r="82" s="1" customFormat="1" ht="15" customHeight="1">
      <c r="B82" s="269"/>
      <c r="C82" s="244" t="s">
        <v>299</v>
      </c>
      <c r="D82" s="244"/>
      <c r="E82" s="244"/>
      <c r="F82" s="267" t="s">
        <v>291</v>
      </c>
      <c r="G82" s="268"/>
      <c r="H82" s="244" t="s">
        <v>300</v>
      </c>
      <c r="I82" s="244" t="s">
        <v>301</v>
      </c>
      <c r="J82" s="244"/>
      <c r="K82" s="258"/>
    </row>
    <row r="83" s="1" customFormat="1" ht="15" customHeight="1">
      <c r="B83" s="269"/>
      <c r="C83" s="270" t="s">
        <v>302</v>
      </c>
      <c r="D83" s="270"/>
      <c r="E83" s="270"/>
      <c r="F83" s="271" t="s">
        <v>297</v>
      </c>
      <c r="G83" s="270"/>
      <c r="H83" s="270" t="s">
        <v>303</v>
      </c>
      <c r="I83" s="270" t="s">
        <v>293</v>
      </c>
      <c r="J83" s="270">
        <v>15</v>
      </c>
      <c r="K83" s="258"/>
    </row>
    <row r="84" s="1" customFormat="1" ht="15" customHeight="1">
      <c r="B84" s="269"/>
      <c r="C84" s="270" t="s">
        <v>304</v>
      </c>
      <c r="D84" s="270"/>
      <c r="E84" s="270"/>
      <c r="F84" s="271" t="s">
        <v>297</v>
      </c>
      <c r="G84" s="270"/>
      <c r="H84" s="270" t="s">
        <v>305</v>
      </c>
      <c r="I84" s="270" t="s">
        <v>293</v>
      </c>
      <c r="J84" s="270">
        <v>15</v>
      </c>
      <c r="K84" s="258"/>
    </row>
    <row r="85" s="1" customFormat="1" ht="15" customHeight="1">
      <c r="B85" s="269"/>
      <c r="C85" s="270" t="s">
        <v>306</v>
      </c>
      <c r="D85" s="270"/>
      <c r="E85" s="270"/>
      <c r="F85" s="271" t="s">
        <v>297</v>
      </c>
      <c r="G85" s="270"/>
      <c r="H85" s="270" t="s">
        <v>307</v>
      </c>
      <c r="I85" s="270" t="s">
        <v>293</v>
      </c>
      <c r="J85" s="270">
        <v>20</v>
      </c>
      <c r="K85" s="258"/>
    </row>
    <row r="86" s="1" customFormat="1" ht="15" customHeight="1">
      <c r="B86" s="269"/>
      <c r="C86" s="270" t="s">
        <v>308</v>
      </c>
      <c r="D86" s="270"/>
      <c r="E86" s="270"/>
      <c r="F86" s="271" t="s">
        <v>297</v>
      </c>
      <c r="G86" s="270"/>
      <c r="H86" s="270" t="s">
        <v>309</v>
      </c>
      <c r="I86" s="270" t="s">
        <v>293</v>
      </c>
      <c r="J86" s="270">
        <v>20</v>
      </c>
      <c r="K86" s="258"/>
    </row>
    <row r="87" s="1" customFormat="1" ht="15" customHeight="1">
      <c r="B87" s="269"/>
      <c r="C87" s="244" t="s">
        <v>310</v>
      </c>
      <c r="D87" s="244"/>
      <c r="E87" s="244"/>
      <c r="F87" s="267" t="s">
        <v>297</v>
      </c>
      <c r="G87" s="268"/>
      <c r="H87" s="244" t="s">
        <v>311</v>
      </c>
      <c r="I87" s="244" t="s">
        <v>293</v>
      </c>
      <c r="J87" s="244">
        <v>50</v>
      </c>
      <c r="K87" s="258"/>
    </row>
    <row r="88" s="1" customFormat="1" ht="15" customHeight="1">
      <c r="B88" s="269"/>
      <c r="C88" s="244" t="s">
        <v>312</v>
      </c>
      <c r="D88" s="244"/>
      <c r="E88" s="244"/>
      <c r="F88" s="267" t="s">
        <v>297</v>
      </c>
      <c r="G88" s="268"/>
      <c r="H88" s="244" t="s">
        <v>313</v>
      </c>
      <c r="I88" s="244" t="s">
        <v>293</v>
      </c>
      <c r="J88" s="244">
        <v>20</v>
      </c>
      <c r="K88" s="258"/>
    </row>
    <row r="89" s="1" customFormat="1" ht="15" customHeight="1">
      <c r="B89" s="269"/>
      <c r="C89" s="244" t="s">
        <v>314</v>
      </c>
      <c r="D89" s="244"/>
      <c r="E89" s="244"/>
      <c r="F89" s="267" t="s">
        <v>297</v>
      </c>
      <c r="G89" s="268"/>
      <c r="H89" s="244" t="s">
        <v>315</v>
      </c>
      <c r="I89" s="244" t="s">
        <v>293</v>
      </c>
      <c r="J89" s="244">
        <v>20</v>
      </c>
      <c r="K89" s="258"/>
    </row>
    <row r="90" s="1" customFormat="1" ht="15" customHeight="1">
      <c r="B90" s="269"/>
      <c r="C90" s="244" t="s">
        <v>316</v>
      </c>
      <c r="D90" s="244"/>
      <c r="E90" s="244"/>
      <c r="F90" s="267" t="s">
        <v>297</v>
      </c>
      <c r="G90" s="268"/>
      <c r="H90" s="244" t="s">
        <v>317</v>
      </c>
      <c r="I90" s="244" t="s">
        <v>293</v>
      </c>
      <c r="J90" s="244">
        <v>50</v>
      </c>
      <c r="K90" s="258"/>
    </row>
    <row r="91" s="1" customFormat="1" ht="15" customHeight="1">
      <c r="B91" s="269"/>
      <c r="C91" s="244" t="s">
        <v>318</v>
      </c>
      <c r="D91" s="244"/>
      <c r="E91" s="244"/>
      <c r="F91" s="267" t="s">
        <v>297</v>
      </c>
      <c r="G91" s="268"/>
      <c r="H91" s="244" t="s">
        <v>318</v>
      </c>
      <c r="I91" s="244" t="s">
        <v>293</v>
      </c>
      <c r="J91" s="244">
        <v>50</v>
      </c>
      <c r="K91" s="258"/>
    </row>
    <row r="92" s="1" customFormat="1" ht="15" customHeight="1">
      <c r="B92" s="269"/>
      <c r="C92" s="244" t="s">
        <v>319</v>
      </c>
      <c r="D92" s="244"/>
      <c r="E92" s="244"/>
      <c r="F92" s="267" t="s">
        <v>297</v>
      </c>
      <c r="G92" s="268"/>
      <c r="H92" s="244" t="s">
        <v>320</v>
      </c>
      <c r="I92" s="244" t="s">
        <v>293</v>
      </c>
      <c r="J92" s="244">
        <v>255</v>
      </c>
      <c r="K92" s="258"/>
    </row>
    <row r="93" s="1" customFormat="1" ht="15" customHeight="1">
      <c r="B93" s="269"/>
      <c r="C93" s="244" t="s">
        <v>321</v>
      </c>
      <c r="D93" s="244"/>
      <c r="E93" s="244"/>
      <c r="F93" s="267" t="s">
        <v>291</v>
      </c>
      <c r="G93" s="268"/>
      <c r="H93" s="244" t="s">
        <v>322</v>
      </c>
      <c r="I93" s="244" t="s">
        <v>323</v>
      </c>
      <c r="J93" s="244"/>
      <c r="K93" s="258"/>
    </row>
    <row r="94" s="1" customFormat="1" ht="15" customHeight="1">
      <c r="B94" s="269"/>
      <c r="C94" s="244" t="s">
        <v>324</v>
      </c>
      <c r="D94" s="244"/>
      <c r="E94" s="244"/>
      <c r="F94" s="267" t="s">
        <v>291</v>
      </c>
      <c r="G94" s="268"/>
      <c r="H94" s="244" t="s">
        <v>325</v>
      </c>
      <c r="I94" s="244" t="s">
        <v>326</v>
      </c>
      <c r="J94" s="244"/>
      <c r="K94" s="258"/>
    </row>
    <row r="95" s="1" customFormat="1" ht="15" customHeight="1">
      <c r="B95" s="269"/>
      <c r="C95" s="244" t="s">
        <v>327</v>
      </c>
      <c r="D95" s="244"/>
      <c r="E95" s="244"/>
      <c r="F95" s="267" t="s">
        <v>291</v>
      </c>
      <c r="G95" s="268"/>
      <c r="H95" s="244" t="s">
        <v>327</v>
      </c>
      <c r="I95" s="244" t="s">
        <v>326</v>
      </c>
      <c r="J95" s="244"/>
      <c r="K95" s="258"/>
    </row>
    <row r="96" s="1" customFormat="1" ht="15" customHeight="1">
      <c r="B96" s="269"/>
      <c r="C96" s="244" t="s">
        <v>37</v>
      </c>
      <c r="D96" s="244"/>
      <c r="E96" s="244"/>
      <c r="F96" s="267" t="s">
        <v>291</v>
      </c>
      <c r="G96" s="268"/>
      <c r="H96" s="244" t="s">
        <v>328</v>
      </c>
      <c r="I96" s="244" t="s">
        <v>326</v>
      </c>
      <c r="J96" s="244"/>
      <c r="K96" s="258"/>
    </row>
    <row r="97" s="1" customFormat="1" ht="15" customHeight="1">
      <c r="B97" s="269"/>
      <c r="C97" s="244" t="s">
        <v>47</v>
      </c>
      <c r="D97" s="244"/>
      <c r="E97" s="244"/>
      <c r="F97" s="267" t="s">
        <v>291</v>
      </c>
      <c r="G97" s="268"/>
      <c r="H97" s="244" t="s">
        <v>329</v>
      </c>
      <c r="I97" s="244" t="s">
        <v>326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330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285</v>
      </c>
      <c r="D103" s="259"/>
      <c r="E103" s="259"/>
      <c r="F103" s="259" t="s">
        <v>286</v>
      </c>
      <c r="G103" s="260"/>
      <c r="H103" s="259" t="s">
        <v>53</v>
      </c>
      <c r="I103" s="259" t="s">
        <v>56</v>
      </c>
      <c r="J103" s="259" t="s">
        <v>287</v>
      </c>
      <c r="K103" s="258"/>
    </row>
    <row r="104" s="1" customFormat="1" ht="17.25" customHeight="1">
      <c r="B104" s="256"/>
      <c r="C104" s="261" t="s">
        <v>288</v>
      </c>
      <c r="D104" s="261"/>
      <c r="E104" s="261"/>
      <c r="F104" s="262" t="s">
        <v>289</v>
      </c>
      <c r="G104" s="263"/>
      <c r="H104" s="261"/>
      <c r="I104" s="261"/>
      <c r="J104" s="261" t="s">
        <v>290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52</v>
      </c>
      <c r="D106" s="266"/>
      <c r="E106" s="266"/>
      <c r="F106" s="267" t="s">
        <v>291</v>
      </c>
      <c r="G106" s="244"/>
      <c r="H106" s="244" t="s">
        <v>331</v>
      </c>
      <c r="I106" s="244" t="s">
        <v>293</v>
      </c>
      <c r="J106" s="244">
        <v>20</v>
      </c>
      <c r="K106" s="258"/>
    </row>
    <row r="107" s="1" customFormat="1" ht="15" customHeight="1">
      <c r="B107" s="256"/>
      <c r="C107" s="244" t="s">
        <v>294</v>
      </c>
      <c r="D107" s="244"/>
      <c r="E107" s="244"/>
      <c r="F107" s="267" t="s">
        <v>291</v>
      </c>
      <c r="G107" s="244"/>
      <c r="H107" s="244" t="s">
        <v>331</v>
      </c>
      <c r="I107" s="244" t="s">
        <v>293</v>
      </c>
      <c r="J107" s="244">
        <v>120</v>
      </c>
      <c r="K107" s="258"/>
    </row>
    <row r="108" s="1" customFormat="1" ht="15" customHeight="1">
      <c r="B108" s="269"/>
      <c r="C108" s="244" t="s">
        <v>296</v>
      </c>
      <c r="D108" s="244"/>
      <c r="E108" s="244"/>
      <c r="F108" s="267" t="s">
        <v>297</v>
      </c>
      <c r="G108" s="244"/>
      <c r="H108" s="244" t="s">
        <v>331</v>
      </c>
      <c r="I108" s="244" t="s">
        <v>293</v>
      </c>
      <c r="J108" s="244">
        <v>50</v>
      </c>
      <c r="K108" s="258"/>
    </row>
    <row r="109" s="1" customFormat="1" ht="15" customHeight="1">
      <c r="B109" s="269"/>
      <c r="C109" s="244" t="s">
        <v>299</v>
      </c>
      <c r="D109" s="244"/>
      <c r="E109" s="244"/>
      <c r="F109" s="267" t="s">
        <v>291</v>
      </c>
      <c r="G109" s="244"/>
      <c r="H109" s="244" t="s">
        <v>331</v>
      </c>
      <c r="I109" s="244" t="s">
        <v>301</v>
      </c>
      <c r="J109" s="244"/>
      <c r="K109" s="258"/>
    </row>
    <row r="110" s="1" customFormat="1" ht="15" customHeight="1">
      <c r="B110" s="269"/>
      <c r="C110" s="244" t="s">
        <v>310</v>
      </c>
      <c r="D110" s="244"/>
      <c r="E110" s="244"/>
      <c r="F110" s="267" t="s">
        <v>297</v>
      </c>
      <c r="G110" s="244"/>
      <c r="H110" s="244" t="s">
        <v>331</v>
      </c>
      <c r="I110" s="244" t="s">
        <v>293</v>
      </c>
      <c r="J110" s="244">
        <v>50</v>
      </c>
      <c r="K110" s="258"/>
    </row>
    <row r="111" s="1" customFormat="1" ht="15" customHeight="1">
      <c r="B111" s="269"/>
      <c r="C111" s="244" t="s">
        <v>318</v>
      </c>
      <c r="D111" s="244"/>
      <c r="E111" s="244"/>
      <c r="F111" s="267" t="s">
        <v>297</v>
      </c>
      <c r="G111" s="244"/>
      <c r="H111" s="244" t="s">
        <v>331</v>
      </c>
      <c r="I111" s="244" t="s">
        <v>293</v>
      </c>
      <c r="J111" s="244">
        <v>50</v>
      </c>
      <c r="K111" s="258"/>
    </row>
    <row r="112" s="1" customFormat="1" ht="15" customHeight="1">
      <c r="B112" s="269"/>
      <c r="C112" s="244" t="s">
        <v>316</v>
      </c>
      <c r="D112" s="244"/>
      <c r="E112" s="244"/>
      <c r="F112" s="267" t="s">
        <v>297</v>
      </c>
      <c r="G112" s="244"/>
      <c r="H112" s="244" t="s">
        <v>331</v>
      </c>
      <c r="I112" s="244" t="s">
        <v>293</v>
      </c>
      <c r="J112" s="244">
        <v>50</v>
      </c>
      <c r="K112" s="258"/>
    </row>
    <row r="113" s="1" customFormat="1" ht="15" customHeight="1">
      <c r="B113" s="269"/>
      <c r="C113" s="244" t="s">
        <v>52</v>
      </c>
      <c r="D113" s="244"/>
      <c r="E113" s="244"/>
      <c r="F113" s="267" t="s">
        <v>291</v>
      </c>
      <c r="G113" s="244"/>
      <c r="H113" s="244" t="s">
        <v>332</v>
      </c>
      <c r="I113" s="244" t="s">
        <v>293</v>
      </c>
      <c r="J113" s="244">
        <v>20</v>
      </c>
      <c r="K113" s="258"/>
    </row>
    <row r="114" s="1" customFormat="1" ht="15" customHeight="1">
      <c r="B114" s="269"/>
      <c r="C114" s="244" t="s">
        <v>333</v>
      </c>
      <c r="D114" s="244"/>
      <c r="E114" s="244"/>
      <c r="F114" s="267" t="s">
        <v>291</v>
      </c>
      <c r="G114" s="244"/>
      <c r="H114" s="244" t="s">
        <v>334</v>
      </c>
      <c r="I114" s="244" t="s">
        <v>293</v>
      </c>
      <c r="J114" s="244">
        <v>120</v>
      </c>
      <c r="K114" s="258"/>
    </row>
    <row r="115" s="1" customFormat="1" ht="15" customHeight="1">
      <c r="B115" s="269"/>
      <c r="C115" s="244" t="s">
        <v>37</v>
      </c>
      <c r="D115" s="244"/>
      <c r="E115" s="244"/>
      <c r="F115" s="267" t="s">
        <v>291</v>
      </c>
      <c r="G115" s="244"/>
      <c r="H115" s="244" t="s">
        <v>335</v>
      </c>
      <c r="I115" s="244" t="s">
        <v>326</v>
      </c>
      <c r="J115" s="244"/>
      <c r="K115" s="258"/>
    </row>
    <row r="116" s="1" customFormat="1" ht="15" customHeight="1">
      <c r="B116" s="269"/>
      <c r="C116" s="244" t="s">
        <v>47</v>
      </c>
      <c r="D116" s="244"/>
      <c r="E116" s="244"/>
      <c r="F116" s="267" t="s">
        <v>291</v>
      </c>
      <c r="G116" s="244"/>
      <c r="H116" s="244" t="s">
        <v>336</v>
      </c>
      <c r="I116" s="244" t="s">
        <v>326</v>
      </c>
      <c r="J116" s="244"/>
      <c r="K116" s="258"/>
    </row>
    <row r="117" s="1" customFormat="1" ht="15" customHeight="1">
      <c r="B117" s="269"/>
      <c r="C117" s="244" t="s">
        <v>56</v>
      </c>
      <c r="D117" s="244"/>
      <c r="E117" s="244"/>
      <c r="F117" s="267" t="s">
        <v>291</v>
      </c>
      <c r="G117" s="244"/>
      <c r="H117" s="244" t="s">
        <v>337</v>
      </c>
      <c r="I117" s="244" t="s">
        <v>338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339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285</v>
      </c>
      <c r="D123" s="259"/>
      <c r="E123" s="259"/>
      <c r="F123" s="259" t="s">
        <v>286</v>
      </c>
      <c r="G123" s="260"/>
      <c r="H123" s="259" t="s">
        <v>53</v>
      </c>
      <c r="I123" s="259" t="s">
        <v>56</v>
      </c>
      <c r="J123" s="259" t="s">
        <v>287</v>
      </c>
      <c r="K123" s="288"/>
    </row>
    <row r="124" s="1" customFormat="1" ht="17.25" customHeight="1">
      <c r="B124" s="287"/>
      <c r="C124" s="261" t="s">
        <v>288</v>
      </c>
      <c r="D124" s="261"/>
      <c r="E124" s="261"/>
      <c r="F124" s="262" t="s">
        <v>289</v>
      </c>
      <c r="G124" s="263"/>
      <c r="H124" s="261"/>
      <c r="I124" s="261"/>
      <c r="J124" s="261" t="s">
        <v>290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294</v>
      </c>
      <c r="D126" s="266"/>
      <c r="E126" s="266"/>
      <c r="F126" s="267" t="s">
        <v>291</v>
      </c>
      <c r="G126" s="244"/>
      <c r="H126" s="244" t="s">
        <v>331</v>
      </c>
      <c r="I126" s="244" t="s">
        <v>293</v>
      </c>
      <c r="J126" s="244">
        <v>120</v>
      </c>
      <c r="K126" s="292"/>
    </row>
    <row r="127" s="1" customFormat="1" ht="15" customHeight="1">
      <c r="B127" s="289"/>
      <c r="C127" s="244" t="s">
        <v>340</v>
      </c>
      <c r="D127" s="244"/>
      <c r="E127" s="244"/>
      <c r="F127" s="267" t="s">
        <v>291</v>
      </c>
      <c r="G127" s="244"/>
      <c r="H127" s="244" t="s">
        <v>341</v>
      </c>
      <c r="I127" s="244" t="s">
        <v>293</v>
      </c>
      <c r="J127" s="244" t="s">
        <v>342</v>
      </c>
      <c r="K127" s="292"/>
    </row>
    <row r="128" s="1" customFormat="1" ht="15" customHeight="1">
      <c r="B128" s="289"/>
      <c r="C128" s="244" t="s">
        <v>239</v>
      </c>
      <c r="D128" s="244"/>
      <c r="E128" s="244"/>
      <c r="F128" s="267" t="s">
        <v>291</v>
      </c>
      <c r="G128" s="244"/>
      <c r="H128" s="244" t="s">
        <v>343</v>
      </c>
      <c r="I128" s="244" t="s">
        <v>293</v>
      </c>
      <c r="J128" s="244" t="s">
        <v>342</v>
      </c>
      <c r="K128" s="292"/>
    </row>
    <row r="129" s="1" customFormat="1" ht="15" customHeight="1">
      <c r="B129" s="289"/>
      <c r="C129" s="244" t="s">
        <v>302</v>
      </c>
      <c r="D129" s="244"/>
      <c r="E129" s="244"/>
      <c r="F129" s="267" t="s">
        <v>297</v>
      </c>
      <c r="G129" s="244"/>
      <c r="H129" s="244" t="s">
        <v>303</v>
      </c>
      <c r="I129" s="244" t="s">
        <v>293</v>
      </c>
      <c r="J129" s="244">
        <v>15</v>
      </c>
      <c r="K129" s="292"/>
    </row>
    <row r="130" s="1" customFormat="1" ht="15" customHeight="1">
      <c r="B130" s="289"/>
      <c r="C130" s="270" t="s">
        <v>304</v>
      </c>
      <c r="D130" s="270"/>
      <c r="E130" s="270"/>
      <c r="F130" s="271" t="s">
        <v>297</v>
      </c>
      <c r="G130" s="270"/>
      <c r="H130" s="270" t="s">
        <v>305</v>
      </c>
      <c r="I130" s="270" t="s">
        <v>293</v>
      </c>
      <c r="J130" s="270">
        <v>15</v>
      </c>
      <c r="K130" s="292"/>
    </row>
    <row r="131" s="1" customFormat="1" ht="15" customHeight="1">
      <c r="B131" s="289"/>
      <c r="C131" s="270" t="s">
        <v>306</v>
      </c>
      <c r="D131" s="270"/>
      <c r="E131" s="270"/>
      <c r="F131" s="271" t="s">
        <v>297</v>
      </c>
      <c r="G131" s="270"/>
      <c r="H131" s="270" t="s">
        <v>307</v>
      </c>
      <c r="I131" s="270" t="s">
        <v>293</v>
      </c>
      <c r="J131" s="270">
        <v>20</v>
      </c>
      <c r="K131" s="292"/>
    </row>
    <row r="132" s="1" customFormat="1" ht="15" customHeight="1">
      <c r="B132" s="289"/>
      <c r="C132" s="270" t="s">
        <v>308</v>
      </c>
      <c r="D132" s="270"/>
      <c r="E132" s="270"/>
      <c r="F132" s="271" t="s">
        <v>297</v>
      </c>
      <c r="G132" s="270"/>
      <c r="H132" s="270" t="s">
        <v>309</v>
      </c>
      <c r="I132" s="270" t="s">
        <v>293</v>
      </c>
      <c r="J132" s="270">
        <v>20</v>
      </c>
      <c r="K132" s="292"/>
    </row>
    <row r="133" s="1" customFormat="1" ht="15" customHeight="1">
      <c r="B133" s="289"/>
      <c r="C133" s="244" t="s">
        <v>296</v>
      </c>
      <c r="D133" s="244"/>
      <c r="E133" s="244"/>
      <c r="F133" s="267" t="s">
        <v>297</v>
      </c>
      <c r="G133" s="244"/>
      <c r="H133" s="244" t="s">
        <v>331</v>
      </c>
      <c r="I133" s="244" t="s">
        <v>293</v>
      </c>
      <c r="J133" s="244">
        <v>50</v>
      </c>
      <c r="K133" s="292"/>
    </row>
    <row r="134" s="1" customFormat="1" ht="15" customHeight="1">
      <c r="B134" s="289"/>
      <c r="C134" s="244" t="s">
        <v>310</v>
      </c>
      <c r="D134" s="244"/>
      <c r="E134" s="244"/>
      <c r="F134" s="267" t="s">
        <v>297</v>
      </c>
      <c r="G134" s="244"/>
      <c r="H134" s="244" t="s">
        <v>331</v>
      </c>
      <c r="I134" s="244" t="s">
        <v>293</v>
      </c>
      <c r="J134" s="244">
        <v>50</v>
      </c>
      <c r="K134" s="292"/>
    </row>
    <row r="135" s="1" customFormat="1" ht="15" customHeight="1">
      <c r="B135" s="289"/>
      <c r="C135" s="244" t="s">
        <v>316</v>
      </c>
      <c r="D135" s="244"/>
      <c r="E135" s="244"/>
      <c r="F135" s="267" t="s">
        <v>297</v>
      </c>
      <c r="G135" s="244"/>
      <c r="H135" s="244" t="s">
        <v>331</v>
      </c>
      <c r="I135" s="244" t="s">
        <v>293</v>
      </c>
      <c r="J135" s="244">
        <v>50</v>
      </c>
      <c r="K135" s="292"/>
    </row>
    <row r="136" s="1" customFormat="1" ht="15" customHeight="1">
      <c r="B136" s="289"/>
      <c r="C136" s="244" t="s">
        <v>318</v>
      </c>
      <c r="D136" s="244"/>
      <c r="E136" s="244"/>
      <c r="F136" s="267" t="s">
        <v>297</v>
      </c>
      <c r="G136" s="244"/>
      <c r="H136" s="244" t="s">
        <v>331</v>
      </c>
      <c r="I136" s="244" t="s">
        <v>293</v>
      </c>
      <c r="J136" s="244">
        <v>50</v>
      </c>
      <c r="K136" s="292"/>
    </row>
    <row r="137" s="1" customFormat="1" ht="15" customHeight="1">
      <c r="B137" s="289"/>
      <c r="C137" s="244" t="s">
        <v>319</v>
      </c>
      <c r="D137" s="244"/>
      <c r="E137" s="244"/>
      <c r="F137" s="267" t="s">
        <v>297</v>
      </c>
      <c r="G137" s="244"/>
      <c r="H137" s="244" t="s">
        <v>344</v>
      </c>
      <c r="I137" s="244" t="s">
        <v>293</v>
      </c>
      <c r="J137" s="244">
        <v>255</v>
      </c>
      <c r="K137" s="292"/>
    </row>
    <row r="138" s="1" customFormat="1" ht="15" customHeight="1">
      <c r="B138" s="289"/>
      <c r="C138" s="244" t="s">
        <v>321</v>
      </c>
      <c r="D138" s="244"/>
      <c r="E138" s="244"/>
      <c r="F138" s="267" t="s">
        <v>291</v>
      </c>
      <c r="G138" s="244"/>
      <c r="H138" s="244" t="s">
        <v>345</v>
      </c>
      <c r="I138" s="244" t="s">
        <v>323</v>
      </c>
      <c r="J138" s="244"/>
      <c r="K138" s="292"/>
    </row>
    <row r="139" s="1" customFormat="1" ht="15" customHeight="1">
      <c r="B139" s="289"/>
      <c r="C139" s="244" t="s">
        <v>324</v>
      </c>
      <c r="D139" s="244"/>
      <c r="E139" s="244"/>
      <c r="F139" s="267" t="s">
        <v>291</v>
      </c>
      <c r="G139" s="244"/>
      <c r="H139" s="244" t="s">
        <v>346</v>
      </c>
      <c r="I139" s="244" t="s">
        <v>326</v>
      </c>
      <c r="J139" s="244"/>
      <c r="K139" s="292"/>
    </row>
    <row r="140" s="1" customFormat="1" ht="15" customHeight="1">
      <c r="B140" s="289"/>
      <c r="C140" s="244" t="s">
        <v>327</v>
      </c>
      <c r="D140" s="244"/>
      <c r="E140" s="244"/>
      <c r="F140" s="267" t="s">
        <v>291</v>
      </c>
      <c r="G140" s="244"/>
      <c r="H140" s="244" t="s">
        <v>327</v>
      </c>
      <c r="I140" s="244" t="s">
        <v>326</v>
      </c>
      <c r="J140" s="244"/>
      <c r="K140" s="292"/>
    </row>
    <row r="141" s="1" customFormat="1" ht="15" customHeight="1">
      <c r="B141" s="289"/>
      <c r="C141" s="244" t="s">
        <v>37</v>
      </c>
      <c r="D141" s="244"/>
      <c r="E141" s="244"/>
      <c r="F141" s="267" t="s">
        <v>291</v>
      </c>
      <c r="G141" s="244"/>
      <c r="H141" s="244" t="s">
        <v>347</v>
      </c>
      <c r="I141" s="244" t="s">
        <v>326</v>
      </c>
      <c r="J141" s="244"/>
      <c r="K141" s="292"/>
    </row>
    <row r="142" s="1" customFormat="1" ht="15" customHeight="1">
      <c r="B142" s="289"/>
      <c r="C142" s="244" t="s">
        <v>348</v>
      </c>
      <c r="D142" s="244"/>
      <c r="E142" s="244"/>
      <c r="F142" s="267" t="s">
        <v>291</v>
      </c>
      <c r="G142" s="244"/>
      <c r="H142" s="244" t="s">
        <v>349</v>
      </c>
      <c r="I142" s="244" t="s">
        <v>326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350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285</v>
      </c>
      <c r="D148" s="259"/>
      <c r="E148" s="259"/>
      <c r="F148" s="259" t="s">
        <v>286</v>
      </c>
      <c r="G148" s="260"/>
      <c r="H148" s="259" t="s">
        <v>53</v>
      </c>
      <c r="I148" s="259" t="s">
        <v>56</v>
      </c>
      <c r="J148" s="259" t="s">
        <v>287</v>
      </c>
      <c r="K148" s="258"/>
    </row>
    <row r="149" s="1" customFormat="1" ht="17.25" customHeight="1">
      <c r="B149" s="256"/>
      <c r="C149" s="261" t="s">
        <v>288</v>
      </c>
      <c r="D149" s="261"/>
      <c r="E149" s="261"/>
      <c r="F149" s="262" t="s">
        <v>289</v>
      </c>
      <c r="G149" s="263"/>
      <c r="H149" s="261"/>
      <c r="I149" s="261"/>
      <c r="J149" s="261" t="s">
        <v>290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294</v>
      </c>
      <c r="D151" s="244"/>
      <c r="E151" s="244"/>
      <c r="F151" s="297" t="s">
        <v>291</v>
      </c>
      <c r="G151" s="244"/>
      <c r="H151" s="296" t="s">
        <v>331</v>
      </c>
      <c r="I151" s="296" t="s">
        <v>293</v>
      </c>
      <c r="J151" s="296">
        <v>120</v>
      </c>
      <c r="K151" s="292"/>
    </row>
    <row r="152" s="1" customFormat="1" ht="15" customHeight="1">
      <c r="B152" s="269"/>
      <c r="C152" s="296" t="s">
        <v>340</v>
      </c>
      <c r="D152" s="244"/>
      <c r="E152" s="244"/>
      <c r="F152" s="297" t="s">
        <v>291</v>
      </c>
      <c r="G152" s="244"/>
      <c r="H152" s="296" t="s">
        <v>351</v>
      </c>
      <c r="I152" s="296" t="s">
        <v>293</v>
      </c>
      <c r="J152" s="296" t="s">
        <v>342</v>
      </c>
      <c r="K152" s="292"/>
    </row>
    <row r="153" s="1" customFormat="1" ht="15" customHeight="1">
      <c r="B153" s="269"/>
      <c r="C153" s="296" t="s">
        <v>239</v>
      </c>
      <c r="D153" s="244"/>
      <c r="E153" s="244"/>
      <c r="F153" s="297" t="s">
        <v>291</v>
      </c>
      <c r="G153" s="244"/>
      <c r="H153" s="296" t="s">
        <v>352</v>
      </c>
      <c r="I153" s="296" t="s">
        <v>293</v>
      </c>
      <c r="J153" s="296" t="s">
        <v>342</v>
      </c>
      <c r="K153" s="292"/>
    </row>
    <row r="154" s="1" customFormat="1" ht="15" customHeight="1">
      <c r="B154" s="269"/>
      <c r="C154" s="296" t="s">
        <v>296</v>
      </c>
      <c r="D154" s="244"/>
      <c r="E154" s="244"/>
      <c r="F154" s="297" t="s">
        <v>297</v>
      </c>
      <c r="G154" s="244"/>
      <c r="H154" s="296" t="s">
        <v>331</v>
      </c>
      <c r="I154" s="296" t="s">
        <v>293</v>
      </c>
      <c r="J154" s="296">
        <v>50</v>
      </c>
      <c r="K154" s="292"/>
    </row>
    <row r="155" s="1" customFormat="1" ht="15" customHeight="1">
      <c r="B155" s="269"/>
      <c r="C155" s="296" t="s">
        <v>299</v>
      </c>
      <c r="D155" s="244"/>
      <c r="E155" s="244"/>
      <c r="F155" s="297" t="s">
        <v>291</v>
      </c>
      <c r="G155" s="244"/>
      <c r="H155" s="296" t="s">
        <v>331</v>
      </c>
      <c r="I155" s="296" t="s">
        <v>301</v>
      </c>
      <c r="J155" s="296"/>
      <c r="K155" s="292"/>
    </row>
    <row r="156" s="1" customFormat="1" ht="15" customHeight="1">
      <c r="B156" s="269"/>
      <c r="C156" s="296" t="s">
        <v>310</v>
      </c>
      <c r="D156" s="244"/>
      <c r="E156" s="244"/>
      <c r="F156" s="297" t="s">
        <v>297</v>
      </c>
      <c r="G156" s="244"/>
      <c r="H156" s="296" t="s">
        <v>331</v>
      </c>
      <c r="I156" s="296" t="s">
        <v>293</v>
      </c>
      <c r="J156" s="296">
        <v>50</v>
      </c>
      <c r="K156" s="292"/>
    </row>
    <row r="157" s="1" customFormat="1" ht="15" customHeight="1">
      <c r="B157" s="269"/>
      <c r="C157" s="296" t="s">
        <v>318</v>
      </c>
      <c r="D157" s="244"/>
      <c r="E157" s="244"/>
      <c r="F157" s="297" t="s">
        <v>297</v>
      </c>
      <c r="G157" s="244"/>
      <c r="H157" s="296" t="s">
        <v>331</v>
      </c>
      <c r="I157" s="296" t="s">
        <v>293</v>
      </c>
      <c r="J157" s="296">
        <v>50</v>
      </c>
      <c r="K157" s="292"/>
    </row>
    <row r="158" s="1" customFormat="1" ht="15" customHeight="1">
      <c r="B158" s="269"/>
      <c r="C158" s="296" t="s">
        <v>316</v>
      </c>
      <c r="D158" s="244"/>
      <c r="E158" s="244"/>
      <c r="F158" s="297" t="s">
        <v>297</v>
      </c>
      <c r="G158" s="244"/>
      <c r="H158" s="296" t="s">
        <v>331</v>
      </c>
      <c r="I158" s="296" t="s">
        <v>293</v>
      </c>
      <c r="J158" s="296">
        <v>50</v>
      </c>
      <c r="K158" s="292"/>
    </row>
    <row r="159" s="1" customFormat="1" ht="15" customHeight="1">
      <c r="B159" s="269"/>
      <c r="C159" s="296" t="s">
        <v>88</v>
      </c>
      <c r="D159" s="244"/>
      <c r="E159" s="244"/>
      <c r="F159" s="297" t="s">
        <v>291</v>
      </c>
      <c r="G159" s="244"/>
      <c r="H159" s="296" t="s">
        <v>353</v>
      </c>
      <c r="I159" s="296" t="s">
        <v>293</v>
      </c>
      <c r="J159" s="296" t="s">
        <v>354</v>
      </c>
      <c r="K159" s="292"/>
    </row>
    <row r="160" s="1" customFormat="1" ht="15" customHeight="1">
      <c r="B160" s="269"/>
      <c r="C160" s="296" t="s">
        <v>355</v>
      </c>
      <c r="D160" s="244"/>
      <c r="E160" s="244"/>
      <c r="F160" s="297" t="s">
        <v>291</v>
      </c>
      <c r="G160" s="244"/>
      <c r="H160" s="296" t="s">
        <v>356</v>
      </c>
      <c r="I160" s="296" t="s">
        <v>326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357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285</v>
      </c>
      <c r="D166" s="259"/>
      <c r="E166" s="259"/>
      <c r="F166" s="259" t="s">
        <v>286</v>
      </c>
      <c r="G166" s="301"/>
      <c r="H166" s="302" t="s">
        <v>53</v>
      </c>
      <c r="I166" s="302" t="s">
        <v>56</v>
      </c>
      <c r="J166" s="259" t="s">
        <v>287</v>
      </c>
      <c r="K166" s="236"/>
    </row>
    <row r="167" s="1" customFormat="1" ht="17.25" customHeight="1">
      <c r="B167" s="237"/>
      <c r="C167" s="261" t="s">
        <v>288</v>
      </c>
      <c r="D167" s="261"/>
      <c r="E167" s="261"/>
      <c r="F167" s="262" t="s">
        <v>289</v>
      </c>
      <c r="G167" s="303"/>
      <c r="H167" s="304"/>
      <c r="I167" s="304"/>
      <c r="J167" s="261" t="s">
        <v>290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294</v>
      </c>
      <c r="D169" s="244"/>
      <c r="E169" s="244"/>
      <c r="F169" s="267" t="s">
        <v>291</v>
      </c>
      <c r="G169" s="244"/>
      <c r="H169" s="244" t="s">
        <v>331</v>
      </c>
      <c r="I169" s="244" t="s">
        <v>293</v>
      </c>
      <c r="J169" s="244">
        <v>120</v>
      </c>
      <c r="K169" s="292"/>
    </row>
    <row r="170" s="1" customFormat="1" ht="15" customHeight="1">
      <c r="B170" s="269"/>
      <c r="C170" s="244" t="s">
        <v>340</v>
      </c>
      <c r="D170" s="244"/>
      <c r="E170" s="244"/>
      <c r="F170" s="267" t="s">
        <v>291</v>
      </c>
      <c r="G170" s="244"/>
      <c r="H170" s="244" t="s">
        <v>341</v>
      </c>
      <c r="I170" s="244" t="s">
        <v>293</v>
      </c>
      <c r="J170" s="244" t="s">
        <v>342</v>
      </c>
      <c r="K170" s="292"/>
    </row>
    <row r="171" s="1" customFormat="1" ht="15" customHeight="1">
      <c r="B171" s="269"/>
      <c r="C171" s="244" t="s">
        <v>239</v>
      </c>
      <c r="D171" s="244"/>
      <c r="E171" s="244"/>
      <c r="F171" s="267" t="s">
        <v>291</v>
      </c>
      <c r="G171" s="244"/>
      <c r="H171" s="244" t="s">
        <v>358</v>
      </c>
      <c r="I171" s="244" t="s">
        <v>293</v>
      </c>
      <c r="J171" s="244" t="s">
        <v>342</v>
      </c>
      <c r="K171" s="292"/>
    </row>
    <row r="172" s="1" customFormat="1" ht="15" customHeight="1">
      <c r="B172" s="269"/>
      <c r="C172" s="244" t="s">
        <v>296</v>
      </c>
      <c r="D172" s="244"/>
      <c r="E172" s="244"/>
      <c r="F172" s="267" t="s">
        <v>297</v>
      </c>
      <c r="G172" s="244"/>
      <c r="H172" s="244" t="s">
        <v>358</v>
      </c>
      <c r="I172" s="244" t="s">
        <v>293</v>
      </c>
      <c r="J172" s="244">
        <v>50</v>
      </c>
      <c r="K172" s="292"/>
    </row>
    <row r="173" s="1" customFormat="1" ht="15" customHeight="1">
      <c r="B173" s="269"/>
      <c r="C173" s="244" t="s">
        <v>299</v>
      </c>
      <c r="D173" s="244"/>
      <c r="E173" s="244"/>
      <c r="F173" s="267" t="s">
        <v>291</v>
      </c>
      <c r="G173" s="244"/>
      <c r="H173" s="244" t="s">
        <v>358</v>
      </c>
      <c r="I173" s="244" t="s">
        <v>301</v>
      </c>
      <c r="J173" s="244"/>
      <c r="K173" s="292"/>
    </row>
    <row r="174" s="1" customFormat="1" ht="15" customHeight="1">
      <c r="B174" s="269"/>
      <c r="C174" s="244" t="s">
        <v>310</v>
      </c>
      <c r="D174" s="244"/>
      <c r="E174" s="244"/>
      <c r="F174" s="267" t="s">
        <v>297</v>
      </c>
      <c r="G174" s="244"/>
      <c r="H174" s="244" t="s">
        <v>358</v>
      </c>
      <c r="I174" s="244" t="s">
        <v>293</v>
      </c>
      <c r="J174" s="244">
        <v>50</v>
      </c>
      <c r="K174" s="292"/>
    </row>
    <row r="175" s="1" customFormat="1" ht="15" customHeight="1">
      <c r="B175" s="269"/>
      <c r="C175" s="244" t="s">
        <v>318</v>
      </c>
      <c r="D175" s="244"/>
      <c r="E175" s="244"/>
      <c r="F175" s="267" t="s">
        <v>297</v>
      </c>
      <c r="G175" s="244"/>
      <c r="H175" s="244" t="s">
        <v>358</v>
      </c>
      <c r="I175" s="244" t="s">
        <v>293</v>
      </c>
      <c r="J175" s="244">
        <v>50</v>
      </c>
      <c r="K175" s="292"/>
    </row>
    <row r="176" s="1" customFormat="1" ht="15" customHeight="1">
      <c r="B176" s="269"/>
      <c r="C176" s="244" t="s">
        <v>316</v>
      </c>
      <c r="D176" s="244"/>
      <c r="E176" s="244"/>
      <c r="F176" s="267" t="s">
        <v>297</v>
      </c>
      <c r="G176" s="244"/>
      <c r="H176" s="244" t="s">
        <v>358</v>
      </c>
      <c r="I176" s="244" t="s">
        <v>293</v>
      </c>
      <c r="J176" s="244">
        <v>50</v>
      </c>
      <c r="K176" s="292"/>
    </row>
    <row r="177" s="1" customFormat="1" ht="15" customHeight="1">
      <c r="B177" s="269"/>
      <c r="C177" s="244" t="s">
        <v>97</v>
      </c>
      <c r="D177" s="244"/>
      <c r="E177" s="244"/>
      <c r="F177" s="267" t="s">
        <v>291</v>
      </c>
      <c r="G177" s="244"/>
      <c r="H177" s="244" t="s">
        <v>359</v>
      </c>
      <c r="I177" s="244" t="s">
        <v>360</v>
      </c>
      <c r="J177" s="244"/>
      <c r="K177" s="292"/>
    </row>
    <row r="178" s="1" customFormat="1" ht="15" customHeight="1">
      <c r="B178" s="269"/>
      <c r="C178" s="244" t="s">
        <v>56</v>
      </c>
      <c r="D178" s="244"/>
      <c r="E178" s="244"/>
      <c r="F178" s="267" t="s">
        <v>291</v>
      </c>
      <c r="G178" s="244"/>
      <c r="H178" s="244" t="s">
        <v>361</v>
      </c>
      <c r="I178" s="244" t="s">
        <v>362</v>
      </c>
      <c r="J178" s="244">
        <v>1</v>
      </c>
      <c r="K178" s="292"/>
    </row>
    <row r="179" s="1" customFormat="1" ht="15" customHeight="1">
      <c r="B179" s="269"/>
      <c r="C179" s="244" t="s">
        <v>52</v>
      </c>
      <c r="D179" s="244"/>
      <c r="E179" s="244"/>
      <c r="F179" s="267" t="s">
        <v>291</v>
      </c>
      <c r="G179" s="244"/>
      <c r="H179" s="244" t="s">
        <v>363</v>
      </c>
      <c r="I179" s="244" t="s">
        <v>293</v>
      </c>
      <c r="J179" s="244">
        <v>20</v>
      </c>
      <c r="K179" s="292"/>
    </row>
    <row r="180" s="1" customFormat="1" ht="15" customHeight="1">
      <c r="B180" s="269"/>
      <c r="C180" s="244" t="s">
        <v>53</v>
      </c>
      <c r="D180" s="244"/>
      <c r="E180" s="244"/>
      <c r="F180" s="267" t="s">
        <v>291</v>
      </c>
      <c r="G180" s="244"/>
      <c r="H180" s="244" t="s">
        <v>364</v>
      </c>
      <c r="I180" s="244" t="s">
        <v>293</v>
      </c>
      <c r="J180" s="244">
        <v>255</v>
      </c>
      <c r="K180" s="292"/>
    </row>
    <row r="181" s="1" customFormat="1" ht="15" customHeight="1">
      <c r="B181" s="269"/>
      <c r="C181" s="244" t="s">
        <v>98</v>
      </c>
      <c r="D181" s="244"/>
      <c r="E181" s="244"/>
      <c r="F181" s="267" t="s">
        <v>291</v>
      </c>
      <c r="G181" s="244"/>
      <c r="H181" s="244" t="s">
        <v>255</v>
      </c>
      <c r="I181" s="244" t="s">
        <v>293</v>
      </c>
      <c r="J181" s="244">
        <v>10</v>
      </c>
      <c r="K181" s="292"/>
    </row>
    <row r="182" s="1" customFormat="1" ht="15" customHeight="1">
      <c r="B182" s="269"/>
      <c r="C182" s="244" t="s">
        <v>99</v>
      </c>
      <c r="D182" s="244"/>
      <c r="E182" s="244"/>
      <c r="F182" s="267" t="s">
        <v>291</v>
      </c>
      <c r="G182" s="244"/>
      <c r="H182" s="244" t="s">
        <v>365</v>
      </c>
      <c r="I182" s="244" t="s">
        <v>326</v>
      </c>
      <c r="J182" s="244"/>
      <c r="K182" s="292"/>
    </row>
    <row r="183" s="1" customFormat="1" ht="15" customHeight="1">
      <c r="B183" s="269"/>
      <c r="C183" s="244" t="s">
        <v>366</v>
      </c>
      <c r="D183" s="244"/>
      <c r="E183" s="244"/>
      <c r="F183" s="267" t="s">
        <v>291</v>
      </c>
      <c r="G183" s="244"/>
      <c r="H183" s="244" t="s">
        <v>367</v>
      </c>
      <c r="I183" s="244" t="s">
        <v>326</v>
      </c>
      <c r="J183" s="244"/>
      <c r="K183" s="292"/>
    </row>
    <row r="184" s="1" customFormat="1" ht="15" customHeight="1">
      <c r="B184" s="269"/>
      <c r="C184" s="244" t="s">
        <v>355</v>
      </c>
      <c r="D184" s="244"/>
      <c r="E184" s="244"/>
      <c r="F184" s="267" t="s">
        <v>291</v>
      </c>
      <c r="G184" s="244"/>
      <c r="H184" s="244" t="s">
        <v>368</v>
      </c>
      <c r="I184" s="244" t="s">
        <v>326</v>
      </c>
      <c r="J184" s="244"/>
      <c r="K184" s="292"/>
    </row>
    <row r="185" s="1" customFormat="1" ht="15" customHeight="1">
      <c r="B185" s="269"/>
      <c r="C185" s="244" t="s">
        <v>101</v>
      </c>
      <c r="D185" s="244"/>
      <c r="E185" s="244"/>
      <c r="F185" s="267" t="s">
        <v>297</v>
      </c>
      <c r="G185" s="244"/>
      <c r="H185" s="244" t="s">
        <v>369</v>
      </c>
      <c r="I185" s="244" t="s">
        <v>293</v>
      </c>
      <c r="J185" s="244">
        <v>50</v>
      </c>
      <c r="K185" s="292"/>
    </row>
    <row r="186" s="1" customFormat="1" ht="15" customHeight="1">
      <c r="B186" s="269"/>
      <c r="C186" s="244" t="s">
        <v>370</v>
      </c>
      <c r="D186" s="244"/>
      <c r="E186" s="244"/>
      <c r="F186" s="267" t="s">
        <v>297</v>
      </c>
      <c r="G186" s="244"/>
      <c r="H186" s="244" t="s">
        <v>371</v>
      </c>
      <c r="I186" s="244" t="s">
        <v>372</v>
      </c>
      <c r="J186" s="244"/>
      <c r="K186" s="292"/>
    </row>
    <row r="187" s="1" customFormat="1" ht="15" customHeight="1">
      <c r="B187" s="269"/>
      <c r="C187" s="244" t="s">
        <v>373</v>
      </c>
      <c r="D187" s="244"/>
      <c r="E187" s="244"/>
      <c r="F187" s="267" t="s">
        <v>297</v>
      </c>
      <c r="G187" s="244"/>
      <c r="H187" s="244" t="s">
        <v>374</v>
      </c>
      <c r="I187" s="244" t="s">
        <v>372</v>
      </c>
      <c r="J187" s="244"/>
      <c r="K187" s="292"/>
    </row>
    <row r="188" s="1" customFormat="1" ht="15" customHeight="1">
      <c r="B188" s="269"/>
      <c r="C188" s="244" t="s">
        <v>375</v>
      </c>
      <c r="D188" s="244"/>
      <c r="E188" s="244"/>
      <c r="F188" s="267" t="s">
        <v>297</v>
      </c>
      <c r="G188" s="244"/>
      <c r="H188" s="244" t="s">
        <v>376</v>
      </c>
      <c r="I188" s="244" t="s">
        <v>372</v>
      </c>
      <c r="J188" s="244"/>
      <c r="K188" s="292"/>
    </row>
    <row r="189" s="1" customFormat="1" ht="15" customHeight="1">
      <c r="B189" s="269"/>
      <c r="C189" s="305" t="s">
        <v>377</v>
      </c>
      <c r="D189" s="244"/>
      <c r="E189" s="244"/>
      <c r="F189" s="267" t="s">
        <v>297</v>
      </c>
      <c r="G189" s="244"/>
      <c r="H189" s="244" t="s">
        <v>378</v>
      </c>
      <c r="I189" s="244" t="s">
        <v>379</v>
      </c>
      <c r="J189" s="306" t="s">
        <v>380</v>
      </c>
      <c r="K189" s="292"/>
    </row>
    <row r="190" s="1" customFormat="1" ht="15" customHeight="1">
      <c r="B190" s="269"/>
      <c r="C190" s="305" t="s">
        <v>41</v>
      </c>
      <c r="D190" s="244"/>
      <c r="E190" s="244"/>
      <c r="F190" s="267" t="s">
        <v>291</v>
      </c>
      <c r="G190" s="244"/>
      <c r="H190" s="241" t="s">
        <v>381</v>
      </c>
      <c r="I190" s="244" t="s">
        <v>382</v>
      </c>
      <c r="J190" s="244"/>
      <c r="K190" s="292"/>
    </row>
    <row r="191" s="1" customFormat="1" ht="15" customHeight="1">
      <c r="B191" s="269"/>
      <c r="C191" s="305" t="s">
        <v>383</v>
      </c>
      <c r="D191" s="244"/>
      <c r="E191" s="244"/>
      <c r="F191" s="267" t="s">
        <v>291</v>
      </c>
      <c r="G191" s="244"/>
      <c r="H191" s="244" t="s">
        <v>384</v>
      </c>
      <c r="I191" s="244" t="s">
        <v>326</v>
      </c>
      <c r="J191" s="244"/>
      <c r="K191" s="292"/>
    </row>
    <row r="192" s="1" customFormat="1" ht="15" customHeight="1">
      <c r="B192" s="269"/>
      <c r="C192" s="305" t="s">
        <v>385</v>
      </c>
      <c r="D192" s="244"/>
      <c r="E192" s="244"/>
      <c r="F192" s="267" t="s">
        <v>291</v>
      </c>
      <c r="G192" s="244"/>
      <c r="H192" s="244" t="s">
        <v>386</v>
      </c>
      <c r="I192" s="244" t="s">
        <v>326</v>
      </c>
      <c r="J192" s="244"/>
      <c r="K192" s="292"/>
    </row>
    <row r="193" s="1" customFormat="1" ht="15" customHeight="1">
      <c r="B193" s="269"/>
      <c r="C193" s="305" t="s">
        <v>387</v>
      </c>
      <c r="D193" s="244"/>
      <c r="E193" s="244"/>
      <c r="F193" s="267" t="s">
        <v>297</v>
      </c>
      <c r="G193" s="244"/>
      <c r="H193" s="244" t="s">
        <v>388</v>
      </c>
      <c r="I193" s="244" t="s">
        <v>326</v>
      </c>
      <c r="J193" s="244"/>
      <c r="K193" s="292"/>
    </row>
    <row r="194" s="1" customFormat="1" ht="15" customHeight="1">
      <c r="B194" s="298"/>
      <c r="C194" s="307"/>
      <c r="D194" s="278"/>
      <c r="E194" s="278"/>
      <c r="F194" s="278"/>
      <c r="G194" s="278"/>
      <c r="H194" s="278"/>
      <c r="I194" s="278"/>
      <c r="J194" s="278"/>
      <c r="K194" s="299"/>
    </row>
    <row r="195" s="1" customFormat="1" ht="18.75" customHeight="1">
      <c r="B195" s="280"/>
      <c r="C195" s="290"/>
      <c r="D195" s="290"/>
      <c r="E195" s="290"/>
      <c r="F195" s="300"/>
      <c r="G195" s="290"/>
      <c r="H195" s="290"/>
      <c r="I195" s="290"/>
      <c r="J195" s="290"/>
      <c r="K195" s="280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="1" customFormat="1" ht="21">
      <c r="B199" s="234"/>
      <c r="C199" s="235" t="s">
        <v>389</v>
      </c>
      <c r="D199" s="235"/>
      <c r="E199" s="235"/>
      <c r="F199" s="235"/>
      <c r="G199" s="235"/>
      <c r="H199" s="235"/>
      <c r="I199" s="235"/>
      <c r="J199" s="235"/>
      <c r="K199" s="236"/>
    </row>
    <row r="200" s="1" customFormat="1" ht="25.5" customHeight="1">
      <c r="B200" s="234"/>
      <c r="C200" s="308" t="s">
        <v>390</v>
      </c>
      <c r="D200" s="308"/>
      <c r="E200" s="308"/>
      <c r="F200" s="308" t="s">
        <v>391</v>
      </c>
      <c r="G200" s="309"/>
      <c r="H200" s="308" t="s">
        <v>392</v>
      </c>
      <c r="I200" s="308"/>
      <c r="J200" s="308"/>
      <c r="K200" s="236"/>
    </row>
    <row r="201" s="1" customFormat="1" ht="5.25" customHeight="1">
      <c r="B201" s="269"/>
      <c r="C201" s="264"/>
      <c r="D201" s="264"/>
      <c r="E201" s="264"/>
      <c r="F201" s="264"/>
      <c r="G201" s="290"/>
      <c r="H201" s="264"/>
      <c r="I201" s="264"/>
      <c r="J201" s="264"/>
      <c r="K201" s="292"/>
    </row>
    <row r="202" s="1" customFormat="1" ht="15" customHeight="1">
      <c r="B202" s="269"/>
      <c r="C202" s="244" t="s">
        <v>382</v>
      </c>
      <c r="D202" s="244"/>
      <c r="E202" s="244"/>
      <c r="F202" s="267" t="s">
        <v>42</v>
      </c>
      <c r="G202" s="244"/>
      <c r="H202" s="244" t="s">
        <v>393</v>
      </c>
      <c r="I202" s="244"/>
      <c r="J202" s="244"/>
      <c r="K202" s="292"/>
    </row>
    <row r="203" s="1" customFormat="1" ht="15" customHeight="1">
      <c r="B203" s="269"/>
      <c r="C203" s="244"/>
      <c r="D203" s="244"/>
      <c r="E203" s="244"/>
      <c r="F203" s="267" t="s">
        <v>43</v>
      </c>
      <c r="G203" s="244"/>
      <c r="H203" s="244" t="s">
        <v>394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46</v>
      </c>
      <c r="G204" s="244"/>
      <c r="H204" s="244" t="s">
        <v>395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44</v>
      </c>
      <c r="G205" s="244"/>
      <c r="H205" s="244" t="s">
        <v>396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45</v>
      </c>
      <c r="G206" s="244"/>
      <c r="H206" s="244" t="s">
        <v>397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/>
      <c r="G207" s="244"/>
      <c r="H207" s="244"/>
      <c r="I207" s="244"/>
      <c r="J207" s="244"/>
      <c r="K207" s="292"/>
    </row>
    <row r="208" s="1" customFormat="1" ht="15" customHeight="1">
      <c r="B208" s="269"/>
      <c r="C208" s="244" t="s">
        <v>338</v>
      </c>
      <c r="D208" s="244"/>
      <c r="E208" s="244"/>
      <c r="F208" s="267" t="s">
        <v>78</v>
      </c>
      <c r="G208" s="244"/>
      <c r="H208" s="244" t="s">
        <v>398</v>
      </c>
      <c r="I208" s="244"/>
      <c r="J208" s="244"/>
      <c r="K208" s="292"/>
    </row>
    <row r="209" s="1" customFormat="1" ht="15" customHeight="1">
      <c r="B209" s="269"/>
      <c r="C209" s="244"/>
      <c r="D209" s="244"/>
      <c r="E209" s="244"/>
      <c r="F209" s="267" t="s">
        <v>233</v>
      </c>
      <c r="G209" s="244"/>
      <c r="H209" s="244" t="s">
        <v>234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231</v>
      </c>
      <c r="G210" s="244"/>
      <c r="H210" s="244" t="s">
        <v>399</v>
      </c>
      <c r="I210" s="244"/>
      <c r="J210" s="244"/>
      <c r="K210" s="292"/>
    </row>
    <row r="211" s="1" customFormat="1" ht="15" customHeight="1">
      <c r="B211" s="310"/>
      <c r="C211" s="244"/>
      <c r="D211" s="244"/>
      <c r="E211" s="244"/>
      <c r="F211" s="267" t="s">
        <v>235</v>
      </c>
      <c r="G211" s="305"/>
      <c r="H211" s="296" t="s">
        <v>236</v>
      </c>
      <c r="I211" s="296"/>
      <c r="J211" s="296"/>
      <c r="K211" s="311"/>
    </row>
    <row r="212" s="1" customFormat="1" ht="15" customHeight="1">
      <c r="B212" s="310"/>
      <c r="C212" s="244"/>
      <c r="D212" s="244"/>
      <c r="E212" s="244"/>
      <c r="F212" s="267" t="s">
        <v>237</v>
      </c>
      <c r="G212" s="305"/>
      <c r="H212" s="296" t="s">
        <v>400</v>
      </c>
      <c r="I212" s="296"/>
      <c r="J212" s="296"/>
      <c r="K212" s="311"/>
    </row>
    <row r="213" s="1" customFormat="1" ht="15" customHeight="1">
      <c r="B213" s="310"/>
      <c r="C213" s="244"/>
      <c r="D213" s="244"/>
      <c r="E213" s="244"/>
      <c r="F213" s="267"/>
      <c r="G213" s="305"/>
      <c r="H213" s="296"/>
      <c r="I213" s="296"/>
      <c r="J213" s="296"/>
      <c r="K213" s="311"/>
    </row>
    <row r="214" s="1" customFormat="1" ht="15" customHeight="1">
      <c r="B214" s="310"/>
      <c r="C214" s="244" t="s">
        <v>362</v>
      </c>
      <c r="D214" s="244"/>
      <c r="E214" s="244"/>
      <c r="F214" s="267">
        <v>1</v>
      </c>
      <c r="G214" s="305"/>
      <c r="H214" s="296" t="s">
        <v>401</v>
      </c>
      <c r="I214" s="296"/>
      <c r="J214" s="296"/>
      <c r="K214" s="311"/>
    </row>
    <row r="215" s="1" customFormat="1" ht="15" customHeight="1">
      <c r="B215" s="310"/>
      <c r="C215" s="244"/>
      <c r="D215" s="244"/>
      <c r="E215" s="244"/>
      <c r="F215" s="267">
        <v>2</v>
      </c>
      <c r="G215" s="305"/>
      <c r="H215" s="296" t="s">
        <v>402</v>
      </c>
      <c r="I215" s="296"/>
      <c r="J215" s="296"/>
      <c r="K215" s="311"/>
    </row>
    <row r="216" s="1" customFormat="1" ht="15" customHeight="1">
      <c r="B216" s="310"/>
      <c r="C216" s="244"/>
      <c r="D216" s="244"/>
      <c r="E216" s="244"/>
      <c r="F216" s="267">
        <v>3</v>
      </c>
      <c r="G216" s="305"/>
      <c r="H216" s="296" t="s">
        <v>403</v>
      </c>
      <c r="I216" s="296"/>
      <c r="J216" s="296"/>
      <c r="K216" s="311"/>
    </row>
    <row r="217" s="1" customFormat="1" ht="15" customHeight="1">
      <c r="B217" s="310"/>
      <c r="C217" s="244"/>
      <c r="D217" s="244"/>
      <c r="E217" s="244"/>
      <c r="F217" s="267">
        <v>4</v>
      </c>
      <c r="G217" s="305"/>
      <c r="H217" s="296" t="s">
        <v>404</v>
      </c>
      <c r="I217" s="296"/>
      <c r="J217" s="296"/>
      <c r="K217" s="311"/>
    </row>
    <row r="218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Štefan Bolvári</dc:creator>
  <cp:lastModifiedBy>Štefan Bolvári</cp:lastModifiedBy>
  <dcterms:created xsi:type="dcterms:W3CDTF">2021-04-09T08:13:50Z</dcterms:created>
  <dcterms:modified xsi:type="dcterms:W3CDTF">2021-04-09T08:13:59Z</dcterms:modified>
</cp:coreProperties>
</file>